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1\Desktop\III Trofeo Viola\"/>
    </mc:Choice>
  </mc:AlternateContent>
  <bookViews>
    <workbookView xWindow="0" yWindow="0" windowWidth="20490" windowHeight="7455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1" i="1" l="1"/>
  <c r="R41" i="1"/>
  <c r="S40" i="1"/>
  <c r="R40" i="1"/>
  <c r="S39" i="1"/>
  <c r="R39" i="1"/>
  <c r="S35" i="1"/>
  <c r="R35" i="1"/>
  <c r="S34" i="1"/>
  <c r="R34" i="1"/>
  <c r="G34" i="1"/>
  <c r="D34" i="1"/>
  <c r="F34" i="1" s="1"/>
  <c r="S33" i="1"/>
  <c r="R33" i="1"/>
  <c r="D33" i="1"/>
  <c r="G33" i="1" s="1"/>
  <c r="G32" i="1"/>
  <c r="F32" i="1"/>
  <c r="G31" i="1"/>
  <c r="F31" i="1"/>
  <c r="D31" i="1"/>
  <c r="H31" i="1" s="1"/>
  <c r="F30" i="1"/>
  <c r="H30" i="1"/>
  <c r="S29" i="1"/>
  <c r="R29" i="1"/>
  <c r="G29" i="1"/>
  <c r="F29" i="1"/>
  <c r="H29" i="1"/>
  <c r="S28" i="1"/>
  <c r="R28" i="1"/>
  <c r="G28" i="1"/>
  <c r="F28" i="1"/>
  <c r="S27" i="1"/>
  <c r="R27" i="1"/>
  <c r="E27" i="1"/>
  <c r="G27" i="1"/>
  <c r="G26" i="1"/>
  <c r="F26" i="1"/>
  <c r="G25" i="1"/>
  <c r="F25" i="1"/>
  <c r="H25" i="1"/>
  <c r="F24" i="1"/>
  <c r="H24" i="1"/>
  <c r="S23" i="1"/>
  <c r="R23" i="1"/>
  <c r="G23" i="1"/>
  <c r="F23" i="1"/>
  <c r="D23" i="1"/>
  <c r="H23" i="1" s="1"/>
  <c r="S22" i="1"/>
  <c r="R22" i="1"/>
  <c r="G22" i="1"/>
  <c r="E22" i="1"/>
  <c r="F22" i="1"/>
  <c r="S21" i="1"/>
  <c r="R21" i="1"/>
  <c r="H10" i="1"/>
  <c r="G21" i="1"/>
  <c r="G20" i="1"/>
  <c r="F20" i="1"/>
  <c r="G19" i="1"/>
  <c r="F19" i="1"/>
  <c r="D19" i="1"/>
  <c r="H19" i="1" s="1"/>
  <c r="F18" i="1"/>
  <c r="H18" i="1"/>
  <c r="S17" i="1"/>
  <c r="R17" i="1"/>
  <c r="G17" i="1"/>
  <c r="F17" i="1"/>
  <c r="H17" i="1"/>
  <c r="S16" i="1"/>
  <c r="R16" i="1"/>
  <c r="G16" i="1"/>
  <c r="E16" i="1"/>
  <c r="D16" i="1"/>
  <c r="F16" i="1" s="1"/>
  <c r="S15" i="1"/>
  <c r="R15" i="1"/>
  <c r="E15" i="1"/>
  <c r="H8" i="1" s="1"/>
  <c r="G15" i="1"/>
  <c r="G14" i="1"/>
  <c r="F14" i="1"/>
  <c r="S11" i="1"/>
  <c r="R11" i="1"/>
  <c r="H11" i="1"/>
  <c r="A11" i="1"/>
  <c r="B29" i="1" s="1"/>
  <c r="S10" i="1"/>
  <c r="R10" i="1"/>
  <c r="I10" i="1"/>
  <c r="A10" i="1"/>
  <c r="B33" i="1" s="1"/>
  <c r="S9" i="1"/>
  <c r="R9" i="1"/>
  <c r="I9" i="1"/>
  <c r="H9" i="1"/>
  <c r="A9" i="1"/>
  <c r="A28" i="1" s="1"/>
  <c r="I8" i="1"/>
  <c r="A8" i="1"/>
  <c r="A34" i="1" s="1"/>
  <c r="A7" i="1"/>
  <c r="A22" i="1" s="1"/>
  <c r="A6" i="1"/>
  <c r="A32" i="1" s="1"/>
  <c r="S5" i="1"/>
  <c r="R5" i="1"/>
  <c r="I5" i="1"/>
  <c r="A5" i="1"/>
  <c r="A26" i="1" s="1"/>
  <c r="S4" i="1"/>
  <c r="R4" i="1"/>
  <c r="S3" i="1"/>
  <c r="R3" i="1"/>
  <c r="J9" i="1" l="1"/>
  <c r="F11" i="1"/>
  <c r="J10" i="1"/>
  <c r="F10" i="1"/>
  <c r="A19" i="1"/>
  <c r="F5" i="1"/>
  <c r="J8" i="1"/>
  <c r="A25" i="1"/>
  <c r="B14" i="1"/>
  <c r="B16" i="1"/>
  <c r="A18" i="1"/>
  <c r="B20" i="1"/>
  <c r="A24" i="1"/>
  <c r="B26" i="1"/>
  <c r="B23" i="1"/>
  <c r="A31" i="1"/>
  <c r="B34" i="1"/>
  <c r="F8" i="1"/>
  <c r="E5" i="1"/>
  <c r="G11" i="1"/>
  <c r="A17" i="1"/>
  <c r="H21" i="1"/>
  <c r="G6" i="1" s="1"/>
  <c r="B22" i="1"/>
  <c r="A23" i="1"/>
  <c r="H27" i="1"/>
  <c r="B32" i="1"/>
  <c r="H33" i="1"/>
  <c r="H14" i="1"/>
  <c r="H16" i="1"/>
  <c r="H20" i="1"/>
  <c r="H22" i="1"/>
  <c r="H26" i="1"/>
  <c r="A30" i="1"/>
  <c r="B31" i="1"/>
  <c r="H5" i="1"/>
  <c r="J5" i="1" s="1"/>
  <c r="I6" i="1"/>
  <c r="H7" i="1"/>
  <c r="A15" i="1"/>
  <c r="F15" i="1"/>
  <c r="B18" i="1"/>
  <c r="G18" i="1"/>
  <c r="A21" i="1"/>
  <c r="F21" i="1"/>
  <c r="B24" i="1"/>
  <c r="G24" i="1"/>
  <c r="A27" i="1"/>
  <c r="F27" i="1"/>
  <c r="B30" i="1"/>
  <c r="G30" i="1"/>
  <c r="A33" i="1"/>
  <c r="F33" i="1"/>
  <c r="H15" i="1"/>
  <c r="B28" i="1"/>
  <c r="A29" i="1"/>
  <c r="H6" i="1"/>
  <c r="B17" i="1"/>
  <c r="B19" i="1"/>
  <c r="B25" i="1"/>
  <c r="H28" i="1"/>
  <c r="H32" i="1"/>
  <c r="H34" i="1"/>
  <c r="E9" i="1" s="1"/>
  <c r="I7" i="1"/>
  <c r="I11" i="1"/>
  <c r="J11" i="1" s="1"/>
  <c r="A14" i="1"/>
  <c r="B15" i="1"/>
  <c r="A16" i="1"/>
  <c r="A20" i="1"/>
  <c r="B21" i="1"/>
  <c r="B27" i="1"/>
  <c r="G10" i="1" l="1"/>
  <c r="F7" i="1"/>
  <c r="E11" i="1"/>
  <c r="D11" i="1" s="1"/>
  <c r="F6" i="1"/>
  <c r="J7" i="1"/>
  <c r="J6" i="1"/>
  <c r="F9" i="1"/>
  <c r="C9" i="1" s="1"/>
  <c r="C5" i="1"/>
  <c r="G7" i="1"/>
  <c r="E8" i="1"/>
  <c r="G9" i="1"/>
  <c r="E10" i="1"/>
  <c r="E7" i="1"/>
  <c r="G8" i="1"/>
  <c r="E6" i="1"/>
  <c r="G5" i="1"/>
  <c r="D5" i="1" s="1"/>
  <c r="C11" i="1" l="1"/>
  <c r="D6" i="1"/>
  <c r="C6" i="1"/>
  <c r="D8" i="1"/>
  <c r="C8" i="1"/>
  <c r="D7" i="1"/>
  <c r="C7" i="1"/>
  <c r="D9" i="1"/>
  <c r="D10" i="1"/>
  <c r="C10" i="1"/>
</calcChain>
</file>

<file path=xl/sharedStrings.xml><?xml version="1.0" encoding="utf-8"?>
<sst xmlns="http://schemas.openxmlformats.org/spreadsheetml/2006/main" count="74" uniqueCount="35">
  <si>
    <t>GIRONE A SETTE</t>
  </si>
  <si>
    <t>SESSION ONE</t>
  </si>
  <si>
    <t>Cmp</t>
  </si>
  <si>
    <t>Gir.</t>
  </si>
  <si>
    <t>Arbitro</t>
  </si>
  <si>
    <t>Pts</t>
  </si>
  <si>
    <t>G</t>
  </si>
  <si>
    <t>V</t>
  </si>
  <si>
    <t>N</t>
  </si>
  <si>
    <t>P</t>
  </si>
  <si>
    <t>GF</t>
  </si>
  <si>
    <t>GS</t>
  </si>
  <si>
    <t>DG</t>
  </si>
  <si>
    <t>A</t>
  </si>
  <si>
    <t>1A</t>
  </si>
  <si>
    <t>1B</t>
  </si>
  <si>
    <t>1C</t>
  </si>
  <si>
    <t>SESSION TWO</t>
  </si>
  <si>
    <t>1D</t>
  </si>
  <si>
    <t>1E</t>
  </si>
  <si>
    <t>1F</t>
  </si>
  <si>
    <t>1G</t>
  </si>
  <si>
    <t>Risultato</t>
  </si>
  <si>
    <t>SESSION THREE</t>
  </si>
  <si>
    <t>SESSION FOUR</t>
  </si>
  <si>
    <t>SESSION FIVE</t>
  </si>
  <si>
    <t>SESSION SIX</t>
  </si>
  <si>
    <t>SESSION SEVEN</t>
  </si>
  <si>
    <t>Rossello</t>
  </si>
  <si>
    <t>Riggio</t>
  </si>
  <si>
    <t>Mondo V.</t>
  </si>
  <si>
    <t>Mondo E.</t>
  </si>
  <si>
    <t>Bucca</t>
  </si>
  <si>
    <t>Buccheri</t>
  </si>
  <si>
    <t>Vaccaro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</si>
</sst>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0"/>
      <color indexed="9"/>
      <name val="MS Sans Serif"/>
    </font>
    <font>
      <sz val="10"/>
      <color indexed="9"/>
      <name val="Merlin"/>
    </font>
    <font>
      <b/>
      <sz val="10"/>
      <name val="Arial"/>
      <family val="2"/>
    </font>
    <font>
      <sz val="8.5"/>
      <name val="MS Sans Serif"/>
      <family val="2"/>
    </font>
    <font>
      <sz val="8.5"/>
      <color indexed="9"/>
      <name val="MS Sans Serif"/>
      <family val="2"/>
    </font>
    <font>
      <sz val="8.5"/>
      <color indexed="8"/>
      <name val="MS Sans Serif"/>
      <family val="2"/>
    </font>
    <font>
      <b/>
      <sz val="9.5"/>
      <name val="MS Sans Serif"/>
      <family val="2"/>
    </font>
    <font>
      <b/>
      <sz val="8.5"/>
      <name val="MS Sans Serif"/>
      <family val="2"/>
    </font>
    <font>
      <b/>
      <sz val="9.5"/>
      <color indexed="8"/>
      <name val="MS Sans Serif"/>
      <family val="2"/>
    </font>
    <font>
      <sz val="8.5"/>
      <name val="Arial"/>
      <family val="2"/>
    </font>
    <font>
      <sz val="10"/>
      <name val="MS Sans Serif"/>
    </font>
    <font>
      <sz val="10"/>
      <color indexed="9"/>
      <name val="MS Sans Serif"/>
    </font>
    <font>
      <sz val="10"/>
      <color indexed="8"/>
      <name val="MS Sans Serif"/>
    </font>
    <font>
      <b/>
      <sz val="9.5"/>
      <name val="Arial"/>
      <family val="2"/>
    </font>
    <font>
      <b/>
      <sz val="10"/>
      <name val="MS Sans Serif"/>
    </font>
    <font>
      <b/>
      <sz val="8.5"/>
      <name val="MS Sans Serif"/>
    </font>
    <font>
      <b/>
      <sz val="10"/>
      <color indexed="9"/>
      <name val="MS Sans Serif"/>
      <family val="2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4" borderId="4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4" fillId="4" borderId="5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6" xfId="0" applyFont="1" applyBorder="1"/>
    <xf numFmtId="0" fontId="7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/>
    <xf numFmtId="0" fontId="7" fillId="4" borderId="5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/>
    <xf numFmtId="0" fontId="8" fillId="4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1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/>
    <xf numFmtId="0" fontId="8" fillId="4" borderId="4" xfId="0" applyFont="1" applyFill="1" applyBorder="1"/>
    <xf numFmtId="0" fontId="8" fillId="4" borderId="13" xfId="0" applyFont="1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4" borderId="15" xfId="0" applyFont="1" applyFill="1" applyBorder="1"/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4" borderId="4" xfId="0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15" fillId="4" borderId="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18" xfId="0" applyFill="1" applyBorder="1"/>
    <xf numFmtId="0" fontId="0" fillId="4" borderId="17" xfId="0" applyFill="1" applyBorder="1"/>
    <xf numFmtId="0" fontId="0" fillId="4" borderId="19" xfId="0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01/Desktop/About%20Tournaments/Opens%20da%204%20a%2040%20giocato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"/>
      <sheetName val="4 G"/>
      <sheetName val="5 G"/>
      <sheetName val="6 G"/>
      <sheetName val="6 G2"/>
      <sheetName val="6 G3"/>
      <sheetName val="7 G"/>
      <sheetName val="7 G2"/>
      <sheetName val="8 G"/>
      <sheetName val="9 G"/>
      <sheetName val="9 G2"/>
      <sheetName val="10 G"/>
      <sheetName val="10 G2"/>
      <sheetName val="10 G3"/>
      <sheetName val="11 G"/>
      <sheetName val="12 G"/>
      <sheetName val="12 G2"/>
      <sheetName val="13 G"/>
      <sheetName val="14 G"/>
      <sheetName val="15 G"/>
      <sheetName val="15 G2"/>
      <sheetName val="15 G3"/>
      <sheetName val="16 G"/>
      <sheetName val="17 G"/>
      <sheetName val="17 G2"/>
      <sheetName val="18 G"/>
      <sheetName val="19 G"/>
      <sheetName val="19 G2"/>
      <sheetName val="20 G"/>
      <sheetName val="20 G2"/>
      <sheetName val="21 G"/>
      <sheetName val="22 G"/>
      <sheetName val="23 G"/>
      <sheetName val="24 G"/>
      <sheetName val="25 G"/>
      <sheetName val="26 G"/>
      <sheetName val="27 G"/>
      <sheetName val="28 G"/>
      <sheetName val="29 G"/>
      <sheetName val="30 G"/>
      <sheetName val="31 G"/>
      <sheetName val="32 G"/>
      <sheetName val="33 G"/>
      <sheetName val="34 G"/>
      <sheetName val="35 G"/>
      <sheetName val="36 G"/>
      <sheetName val="37 G"/>
      <sheetName val="38 G"/>
      <sheetName val="39 G"/>
      <sheetName val="40 G"/>
    </sheetNames>
    <sheetDataSet>
      <sheetData sheetId="0">
        <row r="1">
          <cell r="A1" t="str">
            <v>Bucca</v>
          </cell>
        </row>
        <row r="2">
          <cell r="A2" t="str">
            <v>Rosssello</v>
          </cell>
        </row>
        <row r="3">
          <cell r="A3" t="str">
            <v>Buccheri</v>
          </cell>
        </row>
        <row r="4">
          <cell r="A4" t="str">
            <v>Vaccaro</v>
          </cell>
        </row>
        <row r="5">
          <cell r="A5" t="str">
            <v>Riggio</v>
          </cell>
        </row>
        <row r="6">
          <cell r="A6" t="str">
            <v>Mondo E.</v>
          </cell>
        </row>
        <row r="7">
          <cell r="A7" t="str">
            <v>Mondo V.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workbookViewId="0">
      <selection activeCell="L11" sqref="L11"/>
    </sheetView>
  </sheetViews>
  <sheetFormatPr defaultRowHeight="15"/>
  <sheetData>
    <row r="1" spans="1:22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P1" s="54" t="s">
        <v>1</v>
      </c>
      <c r="Q1" s="55"/>
      <c r="R1" s="55"/>
      <c r="S1" s="55"/>
      <c r="T1" s="55"/>
      <c r="U1" s="55"/>
      <c r="V1" s="56"/>
    </row>
    <row r="2" spans="1:22" ht="15.75" thickBot="1">
      <c r="A2" s="4"/>
      <c r="B2" s="5"/>
      <c r="C2" s="6"/>
      <c r="D2" s="6"/>
      <c r="E2" s="6"/>
      <c r="F2" s="7"/>
      <c r="G2" s="7"/>
      <c r="H2" s="8"/>
      <c r="I2" s="6"/>
      <c r="J2" s="6"/>
      <c r="K2" s="9"/>
      <c r="L2" s="10"/>
      <c r="P2" s="11" t="s">
        <v>2</v>
      </c>
      <c r="Q2" s="11" t="s">
        <v>3</v>
      </c>
      <c r="R2" s="12"/>
      <c r="S2" s="12"/>
      <c r="T2" s="13"/>
      <c r="U2" s="13"/>
      <c r="V2" s="14" t="s">
        <v>4</v>
      </c>
    </row>
    <row r="3" spans="1:22">
      <c r="A3" s="4"/>
      <c r="B3" s="5"/>
      <c r="C3" s="15" t="s">
        <v>5</v>
      </c>
      <c r="D3" s="15" t="s">
        <v>6</v>
      </c>
      <c r="E3" s="15" t="s">
        <v>7</v>
      </c>
      <c r="F3" s="16" t="s">
        <v>8</v>
      </c>
      <c r="G3" s="16" t="s">
        <v>9</v>
      </c>
      <c r="H3" s="16" t="s">
        <v>10</v>
      </c>
      <c r="I3" s="15" t="s">
        <v>11</v>
      </c>
      <c r="J3" s="15" t="s">
        <v>12</v>
      </c>
      <c r="K3" s="17"/>
      <c r="L3" s="18"/>
      <c r="P3" s="19">
        <v>1</v>
      </c>
      <c r="Q3" s="20" t="s">
        <v>13</v>
      </c>
      <c r="R3" s="21" t="str">
        <f>[1]Player!A1</f>
        <v>Bucca</v>
      </c>
      <c r="S3" s="21" t="str">
        <f>[1]Player!A2</f>
        <v>Rosssello</v>
      </c>
      <c r="T3" s="22"/>
      <c r="U3" s="22"/>
      <c r="V3" s="23"/>
    </row>
    <row r="4" spans="1:22" ht="15.75" thickBot="1">
      <c r="A4" s="4"/>
      <c r="B4" s="5"/>
      <c r="C4" s="24"/>
      <c r="D4" s="6"/>
      <c r="E4" s="6"/>
      <c r="F4" s="8"/>
      <c r="G4" s="8"/>
      <c r="H4" s="8"/>
      <c r="I4" s="6"/>
      <c r="J4" s="6"/>
      <c r="K4" s="9"/>
      <c r="L4" s="10"/>
      <c r="P4" s="25">
        <v>2</v>
      </c>
      <c r="Q4" s="26" t="s">
        <v>13</v>
      </c>
      <c r="R4" s="27" t="str">
        <f>[1]Player!A3</f>
        <v>Buccheri</v>
      </c>
      <c r="S4" s="27" t="str">
        <f>[1]Player!A4</f>
        <v>Vaccaro</v>
      </c>
      <c r="T4" s="28"/>
      <c r="U4" s="28"/>
      <c r="V4" s="29"/>
    </row>
    <row r="5" spans="1:22" ht="15.75" thickBot="1">
      <c r="A5" s="30" t="str">
        <f>[1]Player!A1</f>
        <v>Bucca</v>
      </c>
      <c r="B5" s="5"/>
      <c r="C5" s="24">
        <f t="shared" ref="C5:C10" si="0">3*E5+F5</f>
        <v>8</v>
      </c>
      <c r="D5" s="6">
        <f t="shared" ref="D5:D10" si="1">SUM(E5:G5)</f>
        <v>6</v>
      </c>
      <c r="E5" s="6">
        <f>SUM(F14+F17+F20+F23+F26+F29)</f>
        <v>2</v>
      </c>
      <c r="F5" s="6">
        <f>SUM(G14+G17+G20+G23+G26+G29)</f>
        <v>2</v>
      </c>
      <c r="G5" s="6">
        <f>SUM(H14+H17+H20+H23+H26+H29)</f>
        <v>2</v>
      </c>
      <c r="H5" s="8">
        <f>SUM(D14+D17+D20+D23+D26+D29)</f>
        <v>14</v>
      </c>
      <c r="I5" s="8">
        <f>SUM(E14+E17+E20+E23+E26+E29)</f>
        <v>12</v>
      </c>
      <c r="J5" s="6">
        <f t="shared" ref="J5:J10" si="2">H5-I5</f>
        <v>2</v>
      </c>
      <c r="K5" s="17" t="s">
        <v>14</v>
      </c>
      <c r="L5" s="31" t="s">
        <v>28</v>
      </c>
      <c r="P5" s="32">
        <v>3</v>
      </c>
      <c r="Q5" s="33" t="s">
        <v>13</v>
      </c>
      <c r="R5" s="34" t="str">
        <f>[1]Player!A5</f>
        <v>Riggio</v>
      </c>
      <c r="S5" s="34" t="str">
        <f>[1]Player!A6</f>
        <v>Mondo E.</v>
      </c>
      <c r="T5" s="35"/>
      <c r="U5" s="35"/>
      <c r="V5" s="36"/>
    </row>
    <row r="6" spans="1:22" ht="15.75" thickBot="1">
      <c r="A6" s="30" t="str">
        <f>[1]Player!A2</f>
        <v>Rosssello</v>
      </c>
      <c r="B6" s="5"/>
      <c r="C6" s="24">
        <f t="shared" si="0"/>
        <v>13</v>
      </c>
      <c r="D6" s="6">
        <f t="shared" si="1"/>
        <v>6</v>
      </c>
      <c r="E6" s="6">
        <f>SUM(H14+F18+F21+F24+F27+F32)</f>
        <v>4</v>
      </c>
      <c r="F6" s="8">
        <f>SUM(G14+G18+G21+G24+G27+G32)</f>
        <v>1</v>
      </c>
      <c r="G6" s="8">
        <f>SUM(F14+H18+H21+H24+H27+H32)</f>
        <v>1</v>
      </c>
      <c r="H6" s="8">
        <f>SUM(E14+D18+D21+D24+D27+D32)</f>
        <v>17</v>
      </c>
      <c r="I6" s="8">
        <f>SUM(D14+E18+E21+E24+E27+E32)</f>
        <v>8</v>
      </c>
      <c r="J6" s="6">
        <f t="shared" si="2"/>
        <v>9</v>
      </c>
      <c r="K6" s="17" t="s">
        <v>15</v>
      </c>
      <c r="L6" s="31" t="s">
        <v>29</v>
      </c>
      <c r="P6" s="37"/>
      <c r="Q6" s="37"/>
      <c r="T6" s="38"/>
      <c r="U6" s="38"/>
    </row>
    <row r="7" spans="1:22" ht="15.75" thickBot="1">
      <c r="A7" s="30" t="str">
        <f>[1]Player!A3</f>
        <v>Buccheri</v>
      </c>
      <c r="B7" s="5"/>
      <c r="C7" s="24">
        <f t="shared" si="0"/>
        <v>7</v>
      </c>
      <c r="D7" s="6">
        <f t="shared" si="1"/>
        <v>6</v>
      </c>
      <c r="E7" s="6">
        <f>SUM(F15+H17+H24+F22+F30+F33)</f>
        <v>2</v>
      </c>
      <c r="F7" s="8">
        <f>SUM(G15+G17+G24+G22+G30+G33)</f>
        <v>1</v>
      </c>
      <c r="G7" s="8">
        <f>SUM(H15+F17+H22+F24+H30+H33)</f>
        <v>3</v>
      </c>
      <c r="H7" s="8">
        <f>SUM(D15+E17+D22+E24+D30+D33)</f>
        <v>9</v>
      </c>
      <c r="I7" s="8">
        <f>SUM(E15+D17+D24+E22+E30+E33)</f>
        <v>9</v>
      </c>
      <c r="J7" s="6">
        <f t="shared" si="2"/>
        <v>0</v>
      </c>
      <c r="K7" s="17" t="s">
        <v>16</v>
      </c>
      <c r="L7" s="31" t="s">
        <v>30</v>
      </c>
      <c r="P7" s="54" t="s">
        <v>17</v>
      </c>
      <c r="Q7" s="55"/>
      <c r="R7" s="55"/>
      <c r="S7" s="55"/>
      <c r="T7" s="55"/>
      <c r="U7" s="55"/>
      <c r="V7" s="56"/>
    </row>
    <row r="8" spans="1:22" ht="15.75" thickBot="1">
      <c r="A8" s="30" t="str">
        <f>[1]Player!A4</f>
        <v>Vaccaro</v>
      </c>
      <c r="B8" s="5"/>
      <c r="C8" s="24">
        <f t="shared" si="0"/>
        <v>0</v>
      </c>
      <c r="D8" s="6">
        <f t="shared" si="1"/>
        <v>6</v>
      </c>
      <c r="E8" s="6">
        <f>SUM(H15+F19+H20+H27+F31+F34)</f>
        <v>0</v>
      </c>
      <c r="F8" s="6">
        <f>SUM(G15+G19+G20+G27+G31+G34)</f>
        <v>0</v>
      </c>
      <c r="G8" s="8">
        <f>SUM(F15+H19+F20+F27+H31+H34)</f>
        <v>6</v>
      </c>
      <c r="H8" s="8">
        <f>SUM(E15+D19+E20+E27+D31+D34)</f>
        <v>0</v>
      </c>
      <c r="I8" s="8">
        <f>SUM(D15+E19+D20+D27+E31+E34)</f>
        <v>30</v>
      </c>
      <c r="J8" s="6">
        <f t="shared" si="2"/>
        <v>-30</v>
      </c>
      <c r="K8" s="17" t="s">
        <v>18</v>
      </c>
      <c r="L8" s="31" t="s">
        <v>31</v>
      </c>
      <c r="P8" s="11" t="s">
        <v>2</v>
      </c>
      <c r="Q8" s="11" t="s">
        <v>3</v>
      </c>
      <c r="R8" s="12"/>
      <c r="S8" s="12"/>
      <c r="T8" s="13"/>
      <c r="U8" s="13"/>
      <c r="V8" s="14" t="s">
        <v>4</v>
      </c>
    </row>
    <row r="9" spans="1:22" ht="15.75" thickBot="1">
      <c r="A9" s="30" t="str">
        <f>[1]Player!A5</f>
        <v>Riggio</v>
      </c>
      <c r="B9" s="5"/>
      <c r="C9" s="24">
        <f t="shared" si="0"/>
        <v>12</v>
      </c>
      <c r="D9" s="6">
        <f t="shared" si="1"/>
        <v>6</v>
      </c>
      <c r="E9" s="6">
        <f>SUM(F16+H18+F28+H23+H30+H34)</f>
        <v>3</v>
      </c>
      <c r="F9" s="6">
        <f>SUM(G16+G18+G30+G23+G28+G34)</f>
        <v>3</v>
      </c>
      <c r="G9" s="8">
        <f>SUM(H16+F18+F30+F23+H28+F34)</f>
        <v>0</v>
      </c>
      <c r="H9" s="8">
        <f>SUM(D16+E18+D28+E23+E30+E34)</f>
        <v>13</v>
      </c>
      <c r="I9" s="8">
        <f>SUM(E16+D18+D23+D30+E28+D34)</f>
        <v>4</v>
      </c>
      <c r="J9" s="6">
        <f t="shared" si="2"/>
        <v>9</v>
      </c>
      <c r="K9" s="17" t="s">
        <v>19</v>
      </c>
      <c r="L9" s="31" t="s">
        <v>32</v>
      </c>
      <c r="P9" s="19">
        <v>1</v>
      </c>
      <c r="Q9" s="20" t="s">
        <v>13</v>
      </c>
      <c r="R9" s="21" t="str">
        <f>[1]Player!A1</f>
        <v>Bucca</v>
      </c>
      <c r="S9" s="21" t="str">
        <f>[1]Player!A3</f>
        <v>Buccheri</v>
      </c>
      <c r="T9" s="22"/>
      <c r="U9" s="22"/>
      <c r="V9" s="23"/>
    </row>
    <row r="10" spans="1:22" ht="15.75" thickBot="1">
      <c r="A10" s="30" t="str">
        <f>[1]Player!A6</f>
        <v>Mondo E.</v>
      </c>
      <c r="B10" s="5"/>
      <c r="C10" s="24">
        <f t="shared" si="0"/>
        <v>8</v>
      </c>
      <c r="D10" s="6">
        <f t="shared" si="1"/>
        <v>6</v>
      </c>
      <c r="E10" s="6">
        <f>SUM(H16+H31+H21+F25+H26+H33)</f>
        <v>2</v>
      </c>
      <c r="F10" s="6">
        <f>SUM(G16+G31+G21+G25+G26+G33)</f>
        <v>2</v>
      </c>
      <c r="G10" s="8">
        <f>SUM(F16+F31+F21+H25+F26+F33)</f>
        <v>2</v>
      </c>
      <c r="H10" s="8">
        <f>SUM(E16+E31+E21+D25+E26+E33)</f>
        <v>12</v>
      </c>
      <c r="I10" s="8">
        <f>SUM(D16+D31+D21+E25+D26+D33)</f>
        <v>8</v>
      </c>
      <c r="J10" s="6">
        <f t="shared" si="2"/>
        <v>4</v>
      </c>
      <c r="K10" s="17" t="s">
        <v>20</v>
      </c>
      <c r="L10" s="31" t="s">
        <v>33</v>
      </c>
      <c r="P10" s="25">
        <v>2</v>
      </c>
      <c r="Q10" s="26" t="s">
        <v>13</v>
      </c>
      <c r="R10" s="27" t="str">
        <f>[1]Player!A2</f>
        <v>Rosssello</v>
      </c>
      <c r="S10" s="27" t="str">
        <f>[1]Player!A5</f>
        <v>Riggio</v>
      </c>
      <c r="T10" s="28"/>
      <c r="U10" s="28"/>
      <c r="V10" s="29"/>
    </row>
    <row r="11" spans="1:22" ht="15.75" thickBot="1">
      <c r="A11" s="30" t="str">
        <f>[1]Player!A7</f>
        <v>Mondo V.</v>
      </c>
      <c r="B11" s="5"/>
      <c r="C11" s="24">
        <f>3*E11+F11</f>
        <v>9</v>
      </c>
      <c r="D11" s="6">
        <f>SUM(E11:G11)</f>
        <v>6</v>
      </c>
      <c r="E11" s="6">
        <f>SUM(H19+H22+H25+H28+H29+H32)</f>
        <v>2</v>
      </c>
      <c r="F11" s="6">
        <f>SUM(G19+G22+G25+G28+G29+G32)</f>
        <v>3</v>
      </c>
      <c r="G11" s="8">
        <f>SUM(F19+F22+F25+F28+F29+F32)</f>
        <v>1</v>
      </c>
      <c r="H11" s="8">
        <f>SUM(E19+E22+E25+E28+E29+E32)</f>
        <v>15</v>
      </c>
      <c r="I11" s="8">
        <f>SUM(D19+D22+D25+D28+D29+D32)</f>
        <v>9</v>
      </c>
      <c r="J11" s="6">
        <f>H11-I11</f>
        <v>6</v>
      </c>
      <c r="K11" s="17" t="s">
        <v>21</v>
      </c>
      <c r="L11" s="31" t="s">
        <v>34</v>
      </c>
      <c r="P11" s="32">
        <v>3</v>
      </c>
      <c r="Q11" s="33" t="s">
        <v>13</v>
      </c>
      <c r="R11" s="34" t="str">
        <f>[1]Player!A4</f>
        <v>Vaccaro</v>
      </c>
      <c r="S11" s="34" t="str">
        <f>[1]Player!A7</f>
        <v>Mondo V.</v>
      </c>
      <c r="T11" s="35"/>
      <c r="U11" s="35"/>
      <c r="V11" s="36"/>
    </row>
    <row r="12" spans="1:22" ht="15.75" thickBot="1">
      <c r="A12" s="39"/>
      <c r="B12" s="40"/>
      <c r="C12" s="41"/>
      <c r="D12" s="41"/>
      <c r="E12" s="41"/>
      <c r="F12" s="42"/>
      <c r="G12" s="42"/>
      <c r="H12" s="43"/>
      <c r="I12" s="41"/>
      <c r="J12" s="41"/>
      <c r="K12" s="9"/>
      <c r="L12" s="44"/>
    </row>
    <row r="13" spans="1:22" ht="15.75" thickBot="1">
      <c r="A13" s="4"/>
      <c r="B13" s="5"/>
      <c r="C13" s="15" t="s">
        <v>2</v>
      </c>
      <c r="D13" s="60" t="s">
        <v>22</v>
      </c>
      <c r="E13" s="61"/>
      <c r="F13" s="45"/>
      <c r="G13" s="6"/>
      <c r="H13" s="45"/>
      <c r="I13" s="62"/>
      <c r="J13" s="63"/>
      <c r="K13" s="15"/>
      <c r="L13" s="10"/>
      <c r="P13" s="54" t="s">
        <v>23</v>
      </c>
      <c r="Q13" s="55"/>
      <c r="R13" s="55"/>
      <c r="S13" s="55"/>
      <c r="T13" s="55"/>
      <c r="U13" s="55"/>
      <c r="V13" s="56"/>
    </row>
    <row r="14" spans="1:22" ht="15.75" thickBot="1">
      <c r="A14" s="30" t="str">
        <f>A5</f>
        <v>Bucca</v>
      </c>
      <c r="B14" s="46" t="str">
        <f>A6</f>
        <v>Rosssello</v>
      </c>
      <c r="C14" s="47">
        <v>1</v>
      </c>
      <c r="D14" s="48">
        <v>0</v>
      </c>
      <c r="E14" s="48">
        <v>4</v>
      </c>
      <c r="F14" s="49">
        <f t="shared" ref="F14:F34" si="3">IF(D14&gt;E14,1,0)</f>
        <v>0</v>
      </c>
      <c r="G14" s="49">
        <f t="shared" ref="G14:G34" si="4">IF(D14=E14,1,0)</f>
        <v>0</v>
      </c>
      <c r="H14" s="49">
        <f t="shared" ref="H14:H34" si="5">IF(D14&lt;E14,1,0)</f>
        <v>1</v>
      </c>
      <c r="I14" s="57"/>
      <c r="J14" s="58"/>
      <c r="K14" s="24"/>
      <c r="L14" s="10"/>
      <c r="P14" s="11" t="s">
        <v>2</v>
      </c>
      <c r="Q14" s="11" t="s">
        <v>3</v>
      </c>
      <c r="R14" s="12"/>
      <c r="S14" s="12"/>
      <c r="T14" s="13"/>
      <c r="U14" s="13"/>
      <c r="V14" s="14" t="s">
        <v>4</v>
      </c>
    </row>
    <row r="15" spans="1:22" ht="15.75" thickBot="1">
      <c r="A15" s="30" t="str">
        <f>A7</f>
        <v>Buccheri</v>
      </c>
      <c r="B15" s="46" t="str">
        <f>A8</f>
        <v>Vaccaro</v>
      </c>
      <c r="C15" s="47">
        <v>2</v>
      </c>
      <c r="D15" s="48">
        <v>5</v>
      </c>
      <c r="E15" s="48">
        <f t="shared" ref="D15:E16" si="6">U4</f>
        <v>0</v>
      </c>
      <c r="F15" s="49">
        <f t="shared" si="3"/>
        <v>1</v>
      </c>
      <c r="G15" s="49">
        <f t="shared" si="4"/>
        <v>0</v>
      </c>
      <c r="H15" s="49">
        <f t="shared" si="5"/>
        <v>0</v>
      </c>
      <c r="I15" s="57"/>
      <c r="J15" s="58"/>
      <c r="K15" s="24"/>
      <c r="L15" s="50"/>
      <c r="P15" s="19">
        <v>1</v>
      </c>
      <c r="Q15" s="20" t="s">
        <v>13</v>
      </c>
      <c r="R15" s="21" t="str">
        <f>[1]Player!A1</f>
        <v>Bucca</v>
      </c>
      <c r="S15" s="21" t="str">
        <f>[1]Player!A4</f>
        <v>Vaccaro</v>
      </c>
      <c r="T15" s="22"/>
      <c r="U15" s="22"/>
      <c r="V15" s="23"/>
    </row>
    <row r="16" spans="1:22" ht="15.75" thickBot="1">
      <c r="A16" s="30" t="str">
        <f>A9</f>
        <v>Riggio</v>
      </c>
      <c r="B16" s="46" t="str">
        <f>A10</f>
        <v>Mondo E.</v>
      </c>
      <c r="C16" s="47">
        <v>3</v>
      </c>
      <c r="D16" s="48">
        <f t="shared" si="6"/>
        <v>0</v>
      </c>
      <c r="E16" s="48">
        <f t="shared" si="6"/>
        <v>0</v>
      </c>
      <c r="F16" s="49">
        <f t="shared" si="3"/>
        <v>0</v>
      </c>
      <c r="G16" s="49">
        <f t="shared" si="4"/>
        <v>1</v>
      </c>
      <c r="H16" s="49">
        <f t="shared" si="5"/>
        <v>0</v>
      </c>
      <c r="I16" s="57"/>
      <c r="J16" s="58"/>
      <c r="K16" s="24"/>
      <c r="L16" s="10"/>
      <c r="P16" s="25">
        <v>2</v>
      </c>
      <c r="Q16" s="26" t="s">
        <v>13</v>
      </c>
      <c r="R16" s="27" t="str">
        <f>[1]Player!A2</f>
        <v>Rosssello</v>
      </c>
      <c r="S16" s="27" t="str">
        <f>[1]Player!A6</f>
        <v>Mondo E.</v>
      </c>
      <c r="T16" s="28"/>
      <c r="U16" s="28"/>
      <c r="V16" s="29"/>
    </row>
    <row r="17" spans="1:22" ht="15.75" thickBot="1">
      <c r="A17" s="30" t="str">
        <f>A5</f>
        <v>Bucca</v>
      </c>
      <c r="B17" s="46" t="str">
        <f>A7</f>
        <v>Buccheri</v>
      </c>
      <c r="C17" s="47">
        <v>1</v>
      </c>
      <c r="D17" s="48">
        <v>4</v>
      </c>
      <c r="E17" s="48">
        <v>1</v>
      </c>
      <c r="F17" s="49">
        <f t="shared" si="3"/>
        <v>1</v>
      </c>
      <c r="G17" s="49">
        <f t="shared" si="4"/>
        <v>0</v>
      </c>
      <c r="H17" s="49">
        <f t="shared" si="5"/>
        <v>0</v>
      </c>
      <c r="I17" s="57"/>
      <c r="J17" s="58"/>
      <c r="K17" s="24"/>
      <c r="L17" s="10"/>
      <c r="P17" s="32">
        <v>3</v>
      </c>
      <c r="Q17" s="33" t="s">
        <v>13</v>
      </c>
      <c r="R17" s="34" t="str">
        <f>[1]Player!A3</f>
        <v>Buccheri</v>
      </c>
      <c r="S17" s="34" t="str">
        <f>[1]Player!A7</f>
        <v>Mondo V.</v>
      </c>
      <c r="T17" s="35"/>
      <c r="U17" s="35"/>
      <c r="V17" s="36"/>
    </row>
    <row r="18" spans="1:22" ht="15.75" thickBot="1">
      <c r="A18" s="30" t="str">
        <f>A6</f>
        <v>Rosssello</v>
      </c>
      <c r="B18" s="46" t="str">
        <f>A9</f>
        <v>Riggio</v>
      </c>
      <c r="C18" s="47">
        <v>2</v>
      </c>
      <c r="D18" s="48">
        <v>1</v>
      </c>
      <c r="E18" s="48">
        <v>3</v>
      </c>
      <c r="F18" s="49">
        <f t="shared" si="3"/>
        <v>0</v>
      </c>
      <c r="G18" s="49">
        <f t="shared" si="4"/>
        <v>0</v>
      </c>
      <c r="H18" s="49">
        <f t="shared" si="5"/>
        <v>1</v>
      </c>
      <c r="I18" s="57"/>
      <c r="J18" s="58"/>
      <c r="K18" s="24"/>
      <c r="L18" s="10"/>
    </row>
    <row r="19" spans="1:22" ht="15.75" thickBot="1">
      <c r="A19" s="30" t="str">
        <f>A8</f>
        <v>Vaccaro</v>
      </c>
      <c r="B19" s="46" t="str">
        <f>A11</f>
        <v>Mondo V.</v>
      </c>
      <c r="C19" s="47">
        <v>3</v>
      </c>
      <c r="D19" s="48">
        <f t="shared" ref="D19" si="7">T11</f>
        <v>0</v>
      </c>
      <c r="E19" s="48">
        <v>5</v>
      </c>
      <c r="F19" s="49">
        <f t="shared" si="3"/>
        <v>0</v>
      </c>
      <c r="G19" s="49">
        <f t="shared" si="4"/>
        <v>0</v>
      </c>
      <c r="H19" s="49">
        <f t="shared" si="5"/>
        <v>1</v>
      </c>
      <c r="I19" s="59"/>
      <c r="J19" s="58"/>
      <c r="K19" s="24"/>
      <c r="L19" s="10"/>
      <c r="P19" s="54" t="s">
        <v>24</v>
      </c>
      <c r="Q19" s="55"/>
      <c r="R19" s="55"/>
      <c r="S19" s="55"/>
      <c r="T19" s="55"/>
      <c r="U19" s="55"/>
      <c r="V19" s="56"/>
    </row>
    <row r="20" spans="1:22" ht="15.75" thickBot="1">
      <c r="A20" s="30" t="str">
        <f>A5</f>
        <v>Bucca</v>
      </c>
      <c r="B20" s="46" t="str">
        <f>A8</f>
        <v>Vaccaro</v>
      </c>
      <c r="C20" s="47">
        <v>1</v>
      </c>
      <c r="D20" s="48">
        <v>5</v>
      </c>
      <c r="E20" s="48">
        <v>0</v>
      </c>
      <c r="F20" s="49">
        <f t="shared" si="3"/>
        <v>1</v>
      </c>
      <c r="G20" s="49">
        <f t="shared" si="4"/>
        <v>0</v>
      </c>
      <c r="H20" s="49">
        <f t="shared" si="5"/>
        <v>0</v>
      </c>
      <c r="I20" s="57"/>
      <c r="J20" s="58"/>
      <c r="K20" s="24"/>
      <c r="L20" s="10"/>
      <c r="P20" s="11" t="s">
        <v>2</v>
      </c>
      <c r="Q20" s="11" t="s">
        <v>3</v>
      </c>
      <c r="R20" s="12"/>
      <c r="S20" s="12"/>
      <c r="T20" s="13"/>
      <c r="U20" s="13"/>
      <c r="V20" s="14" t="s">
        <v>4</v>
      </c>
    </row>
    <row r="21" spans="1:22" ht="15.75" thickBot="1">
      <c r="A21" s="30" t="str">
        <f>A6</f>
        <v>Rosssello</v>
      </c>
      <c r="B21" s="46" t="str">
        <f>A10</f>
        <v>Mondo E.</v>
      </c>
      <c r="C21" s="47">
        <v>2</v>
      </c>
      <c r="D21" s="48">
        <v>3</v>
      </c>
      <c r="E21" s="48">
        <v>2</v>
      </c>
      <c r="F21" s="49">
        <f t="shared" si="3"/>
        <v>1</v>
      </c>
      <c r="G21" s="49">
        <f t="shared" si="4"/>
        <v>0</v>
      </c>
      <c r="H21" s="49">
        <f t="shared" si="5"/>
        <v>0</v>
      </c>
      <c r="I21" s="57"/>
      <c r="J21" s="58"/>
      <c r="K21" s="24"/>
      <c r="L21" s="10"/>
      <c r="P21" s="19">
        <v>1</v>
      </c>
      <c r="Q21" s="20" t="s">
        <v>13</v>
      </c>
      <c r="R21" s="21" t="str">
        <f>[1]Player!A1</f>
        <v>Bucca</v>
      </c>
      <c r="S21" s="21" t="str">
        <f>[1]Player!A5</f>
        <v>Riggio</v>
      </c>
      <c r="T21" s="22"/>
      <c r="U21" s="22"/>
      <c r="V21" s="23"/>
    </row>
    <row r="22" spans="1:22" ht="15.75" thickBot="1">
      <c r="A22" s="30" t="str">
        <f>A7</f>
        <v>Buccheri</v>
      </c>
      <c r="B22" s="46" t="str">
        <f>A11</f>
        <v>Mondo V.</v>
      </c>
      <c r="C22" s="47">
        <v>3</v>
      </c>
      <c r="D22" s="48">
        <v>1</v>
      </c>
      <c r="E22" s="48">
        <f t="shared" ref="E22" si="8">U17</f>
        <v>0</v>
      </c>
      <c r="F22" s="49">
        <f t="shared" si="3"/>
        <v>1</v>
      </c>
      <c r="G22" s="49">
        <f t="shared" si="4"/>
        <v>0</v>
      </c>
      <c r="H22" s="49">
        <f t="shared" si="5"/>
        <v>0</v>
      </c>
      <c r="I22" s="57"/>
      <c r="J22" s="58"/>
      <c r="K22" s="24"/>
      <c r="L22" s="10"/>
      <c r="P22" s="25">
        <v>2</v>
      </c>
      <c r="Q22" s="26" t="s">
        <v>13</v>
      </c>
      <c r="R22" s="27" t="str">
        <f>[1]Player!A2</f>
        <v>Rosssello</v>
      </c>
      <c r="S22" s="27" t="str">
        <f>[1]Player!A3</f>
        <v>Buccheri</v>
      </c>
      <c r="T22" s="28"/>
      <c r="U22" s="28"/>
      <c r="V22" s="29"/>
    </row>
    <row r="23" spans="1:22" ht="15.75" thickBot="1">
      <c r="A23" s="30" t="str">
        <f>A5</f>
        <v>Bucca</v>
      </c>
      <c r="B23" s="46" t="str">
        <f>A9</f>
        <v>Riggio</v>
      </c>
      <c r="C23" s="47">
        <v>1</v>
      </c>
      <c r="D23" s="48">
        <f t="shared" ref="D23" si="9">T21</f>
        <v>0</v>
      </c>
      <c r="E23" s="48">
        <v>2</v>
      </c>
      <c r="F23" s="49">
        <f t="shared" si="3"/>
        <v>0</v>
      </c>
      <c r="G23" s="49">
        <f t="shared" si="4"/>
        <v>0</v>
      </c>
      <c r="H23" s="49">
        <f t="shared" si="5"/>
        <v>1</v>
      </c>
      <c r="I23" s="59"/>
      <c r="J23" s="58"/>
      <c r="K23" s="24"/>
      <c r="L23" s="10"/>
      <c r="P23" s="32">
        <v>3</v>
      </c>
      <c r="Q23" s="33" t="s">
        <v>13</v>
      </c>
      <c r="R23" s="34" t="str">
        <f>[1]Player!A6</f>
        <v>Mondo E.</v>
      </c>
      <c r="S23" s="34" t="str">
        <f>[1]Player!A7</f>
        <v>Mondo V.</v>
      </c>
      <c r="T23" s="35"/>
      <c r="U23" s="35"/>
      <c r="V23" s="36"/>
    </row>
    <row r="24" spans="1:22" ht="15.75" thickBot="1">
      <c r="A24" s="30" t="str">
        <f>A6</f>
        <v>Rosssello</v>
      </c>
      <c r="B24" s="46" t="str">
        <f>A7</f>
        <v>Buccheri</v>
      </c>
      <c r="C24" s="47">
        <v>2</v>
      </c>
      <c r="D24" s="48">
        <v>2</v>
      </c>
      <c r="E24" s="48">
        <v>1</v>
      </c>
      <c r="F24" s="49">
        <f t="shared" si="3"/>
        <v>1</v>
      </c>
      <c r="G24" s="49">
        <f t="shared" si="4"/>
        <v>0</v>
      </c>
      <c r="H24" s="49">
        <f t="shared" si="5"/>
        <v>0</v>
      </c>
      <c r="I24" s="57"/>
      <c r="J24" s="58"/>
      <c r="K24" s="24"/>
      <c r="L24" s="10"/>
      <c r="P24" s="37"/>
      <c r="Q24" s="37"/>
      <c r="T24" s="38"/>
      <c r="U24" s="38"/>
    </row>
    <row r="25" spans="1:22" ht="15.75" thickBot="1">
      <c r="A25" s="30" t="str">
        <f>A10</f>
        <v>Mondo E.</v>
      </c>
      <c r="B25" s="46" t="str">
        <f>A11</f>
        <v>Mondo V.</v>
      </c>
      <c r="C25" s="47">
        <v>3</v>
      </c>
      <c r="D25" s="48">
        <v>1</v>
      </c>
      <c r="E25" s="48">
        <v>3</v>
      </c>
      <c r="F25" s="49">
        <f t="shared" si="3"/>
        <v>0</v>
      </c>
      <c r="G25" s="49">
        <f t="shared" si="4"/>
        <v>0</v>
      </c>
      <c r="H25" s="49">
        <f t="shared" si="5"/>
        <v>1</v>
      </c>
      <c r="I25" s="57"/>
      <c r="J25" s="58"/>
      <c r="K25" s="24"/>
      <c r="L25" s="10"/>
      <c r="P25" s="54" t="s">
        <v>25</v>
      </c>
      <c r="Q25" s="55"/>
      <c r="R25" s="55"/>
      <c r="S25" s="55"/>
      <c r="T25" s="55"/>
      <c r="U25" s="55"/>
      <c r="V25" s="56"/>
    </row>
    <row r="26" spans="1:22" ht="15.75" thickBot="1">
      <c r="A26" s="30" t="str">
        <f>A5</f>
        <v>Bucca</v>
      </c>
      <c r="B26" s="46" t="str">
        <f>A10</f>
        <v>Mondo E.</v>
      </c>
      <c r="C26" s="47">
        <v>1</v>
      </c>
      <c r="D26" s="48">
        <v>2</v>
      </c>
      <c r="E26" s="48">
        <v>2</v>
      </c>
      <c r="F26" s="49">
        <f t="shared" si="3"/>
        <v>0</v>
      </c>
      <c r="G26" s="49">
        <f t="shared" si="4"/>
        <v>1</v>
      </c>
      <c r="H26" s="49">
        <f t="shared" si="5"/>
        <v>0</v>
      </c>
      <c r="I26" s="57"/>
      <c r="J26" s="58"/>
      <c r="K26" s="24"/>
      <c r="L26" s="10"/>
      <c r="P26" s="11" t="s">
        <v>2</v>
      </c>
      <c r="Q26" s="11" t="s">
        <v>3</v>
      </c>
      <c r="R26" s="12"/>
      <c r="S26" s="12"/>
      <c r="T26" s="13"/>
      <c r="U26" s="13"/>
      <c r="V26" s="14" t="s">
        <v>4</v>
      </c>
    </row>
    <row r="27" spans="1:22" ht="15.75" thickBot="1">
      <c r="A27" s="30" t="str">
        <f>A6</f>
        <v>Rosssello</v>
      </c>
      <c r="B27" s="46" t="str">
        <f>A8</f>
        <v>Vaccaro</v>
      </c>
      <c r="C27" s="47">
        <v>2</v>
      </c>
      <c r="D27" s="48">
        <v>5</v>
      </c>
      <c r="E27" s="48">
        <f t="shared" ref="E27" si="10">U28</f>
        <v>0</v>
      </c>
      <c r="F27" s="49">
        <f t="shared" si="3"/>
        <v>1</v>
      </c>
      <c r="G27" s="49">
        <f t="shared" si="4"/>
        <v>0</v>
      </c>
      <c r="H27" s="49">
        <f t="shared" si="5"/>
        <v>0</v>
      </c>
      <c r="I27" s="59"/>
      <c r="J27" s="58"/>
      <c r="K27" s="24"/>
      <c r="L27" s="10"/>
      <c r="P27" s="19">
        <v>1</v>
      </c>
      <c r="Q27" s="20" t="s">
        <v>13</v>
      </c>
      <c r="R27" s="21" t="str">
        <f>[1]Player!A1</f>
        <v>Bucca</v>
      </c>
      <c r="S27" s="21" t="str">
        <f>[1]Player!A6</f>
        <v>Mondo E.</v>
      </c>
      <c r="T27" s="22"/>
      <c r="U27" s="22"/>
      <c r="V27" s="23"/>
    </row>
    <row r="28" spans="1:22" ht="15.75" thickBot="1">
      <c r="A28" s="30" t="str">
        <f>A9</f>
        <v>Riggio</v>
      </c>
      <c r="B28" s="46" t="str">
        <f>A11</f>
        <v>Mondo V.</v>
      </c>
      <c r="C28" s="47">
        <v>3</v>
      </c>
      <c r="D28" s="48">
        <v>2</v>
      </c>
      <c r="E28" s="48">
        <v>2</v>
      </c>
      <c r="F28" s="49">
        <f t="shared" si="3"/>
        <v>0</v>
      </c>
      <c r="G28" s="49">
        <f t="shared" si="4"/>
        <v>1</v>
      </c>
      <c r="H28" s="49">
        <f t="shared" si="5"/>
        <v>0</v>
      </c>
      <c r="I28" s="59"/>
      <c r="J28" s="58"/>
      <c r="K28" s="24"/>
      <c r="L28" s="10"/>
      <c r="P28" s="25">
        <v>2</v>
      </c>
      <c r="Q28" s="26" t="s">
        <v>13</v>
      </c>
      <c r="R28" s="27" t="str">
        <f>[1]Player!A2</f>
        <v>Rosssello</v>
      </c>
      <c r="S28" s="27" t="str">
        <f>[1]Player!A4</f>
        <v>Vaccaro</v>
      </c>
      <c r="T28" s="28"/>
      <c r="U28" s="28"/>
      <c r="V28" s="29"/>
    </row>
    <row r="29" spans="1:22" ht="15.75" thickBot="1">
      <c r="A29" s="30" t="str">
        <f>A5</f>
        <v>Bucca</v>
      </c>
      <c r="B29" s="46" t="str">
        <f>A11</f>
        <v>Mondo V.</v>
      </c>
      <c r="C29" s="47">
        <v>1</v>
      </c>
      <c r="D29" s="48">
        <v>3</v>
      </c>
      <c r="E29" s="48">
        <v>3</v>
      </c>
      <c r="F29" s="49">
        <f t="shared" si="3"/>
        <v>0</v>
      </c>
      <c r="G29" s="49">
        <f t="shared" si="4"/>
        <v>1</v>
      </c>
      <c r="H29" s="49">
        <f t="shared" si="5"/>
        <v>0</v>
      </c>
      <c r="I29" s="59"/>
      <c r="J29" s="58"/>
      <c r="K29" s="24"/>
      <c r="L29" s="10"/>
      <c r="P29" s="32">
        <v>3</v>
      </c>
      <c r="Q29" s="33" t="s">
        <v>13</v>
      </c>
      <c r="R29" s="34" t="str">
        <f>[1]Player!A5</f>
        <v>Riggio</v>
      </c>
      <c r="S29" s="34" t="str">
        <f>[1]Player!A7</f>
        <v>Mondo V.</v>
      </c>
      <c r="T29" s="35"/>
      <c r="U29" s="35"/>
      <c r="V29" s="36"/>
    </row>
    <row r="30" spans="1:22" ht="15.75" thickBot="1">
      <c r="A30" s="30" t="str">
        <f>A7</f>
        <v>Buccheri</v>
      </c>
      <c r="B30" s="46" t="str">
        <f>A9</f>
        <v>Riggio</v>
      </c>
      <c r="C30" s="47">
        <v>2</v>
      </c>
      <c r="D30" s="48">
        <v>1</v>
      </c>
      <c r="E30" s="48">
        <v>1</v>
      </c>
      <c r="F30" s="49">
        <f t="shared" si="3"/>
        <v>0</v>
      </c>
      <c r="G30" s="49">
        <f t="shared" si="4"/>
        <v>1</v>
      </c>
      <c r="H30" s="49">
        <f t="shared" si="5"/>
        <v>0</v>
      </c>
      <c r="I30" s="57"/>
      <c r="J30" s="58"/>
      <c r="K30" s="24"/>
      <c r="L30" s="10"/>
    </row>
    <row r="31" spans="1:22" ht="15.75" thickBot="1">
      <c r="A31" s="30" t="str">
        <f>A8</f>
        <v>Vaccaro</v>
      </c>
      <c r="B31" s="46" t="str">
        <f>A10</f>
        <v>Mondo E.</v>
      </c>
      <c r="C31" s="47">
        <v>3</v>
      </c>
      <c r="D31" s="48">
        <f t="shared" ref="D31" si="11">T35</f>
        <v>0</v>
      </c>
      <c r="E31" s="48">
        <v>5</v>
      </c>
      <c r="F31" s="49">
        <f t="shared" si="3"/>
        <v>0</v>
      </c>
      <c r="G31" s="49">
        <f t="shared" si="4"/>
        <v>0</v>
      </c>
      <c r="H31" s="49">
        <f t="shared" si="5"/>
        <v>1</v>
      </c>
      <c r="I31" s="57"/>
      <c r="J31" s="58"/>
      <c r="K31" s="24"/>
      <c r="L31" s="10"/>
      <c r="P31" s="54" t="s">
        <v>26</v>
      </c>
      <c r="Q31" s="55"/>
      <c r="R31" s="55"/>
      <c r="S31" s="55"/>
      <c r="T31" s="55"/>
      <c r="U31" s="55"/>
      <c r="V31" s="56"/>
    </row>
    <row r="32" spans="1:22" ht="15.75" thickBot="1">
      <c r="A32" s="30" t="str">
        <f>A6</f>
        <v>Rosssello</v>
      </c>
      <c r="B32" s="46" t="str">
        <f>A11</f>
        <v>Mondo V.</v>
      </c>
      <c r="C32" s="47">
        <v>1</v>
      </c>
      <c r="D32" s="48">
        <v>2</v>
      </c>
      <c r="E32" s="48">
        <v>2</v>
      </c>
      <c r="F32" s="49">
        <f t="shared" si="3"/>
        <v>0</v>
      </c>
      <c r="G32" s="49">
        <f t="shared" si="4"/>
        <v>1</v>
      </c>
      <c r="H32" s="49">
        <f t="shared" si="5"/>
        <v>0</v>
      </c>
      <c r="I32" s="57"/>
      <c r="J32" s="58"/>
      <c r="K32" s="24"/>
      <c r="L32" s="10"/>
      <c r="P32" s="11" t="s">
        <v>2</v>
      </c>
      <c r="Q32" s="11" t="s">
        <v>3</v>
      </c>
      <c r="R32" s="12"/>
      <c r="S32" s="12"/>
      <c r="T32" s="13"/>
      <c r="U32" s="13"/>
      <c r="V32" s="14" t="s">
        <v>4</v>
      </c>
    </row>
    <row r="33" spans="1:22" ht="15.75" thickBot="1">
      <c r="A33" s="30" t="str">
        <f>A7</f>
        <v>Buccheri</v>
      </c>
      <c r="B33" s="46" t="str">
        <f>A10</f>
        <v>Mondo E.</v>
      </c>
      <c r="C33" s="47">
        <v>2</v>
      </c>
      <c r="D33" s="48">
        <f t="shared" ref="D33:D34" si="12">T40</f>
        <v>0</v>
      </c>
      <c r="E33" s="48">
        <v>2</v>
      </c>
      <c r="F33" s="49">
        <f t="shared" si="3"/>
        <v>0</v>
      </c>
      <c r="G33" s="49">
        <f t="shared" si="4"/>
        <v>0</v>
      </c>
      <c r="H33" s="49">
        <f t="shared" si="5"/>
        <v>1</v>
      </c>
      <c r="I33" s="59"/>
      <c r="J33" s="58"/>
      <c r="K33" s="24"/>
      <c r="L33" s="10"/>
      <c r="P33" s="19">
        <v>1</v>
      </c>
      <c r="Q33" s="20" t="s">
        <v>13</v>
      </c>
      <c r="R33" s="21" t="str">
        <f>[1]Player!A1</f>
        <v>Bucca</v>
      </c>
      <c r="S33" s="21" t="str">
        <f>[1]Player!A7</f>
        <v>Mondo V.</v>
      </c>
      <c r="T33" s="22"/>
      <c r="U33" s="22"/>
      <c r="V33" s="23"/>
    </row>
    <row r="34" spans="1:22" ht="15.75" thickBot="1">
      <c r="A34" s="30" t="str">
        <f>A8</f>
        <v>Vaccaro</v>
      </c>
      <c r="B34" s="46" t="str">
        <f>A9</f>
        <v>Riggio</v>
      </c>
      <c r="C34" s="47">
        <v>3</v>
      </c>
      <c r="D34" s="48">
        <f t="shared" si="12"/>
        <v>0</v>
      </c>
      <c r="E34" s="48">
        <v>5</v>
      </c>
      <c r="F34" s="49">
        <f t="shared" si="3"/>
        <v>0</v>
      </c>
      <c r="G34" s="49">
        <f t="shared" si="4"/>
        <v>0</v>
      </c>
      <c r="H34" s="49">
        <f t="shared" si="5"/>
        <v>1</v>
      </c>
      <c r="I34" s="59"/>
      <c r="J34" s="58"/>
      <c r="K34" s="24"/>
      <c r="L34" s="10"/>
      <c r="P34" s="25">
        <v>2</v>
      </c>
      <c r="Q34" s="26" t="s">
        <v>13</v>
      </c>
      <c r="R34" s="27" t="str">
        <f>[1]Player!A3</f>
        <v>Buccheri</v>
      </c>
      <c r="S34" s="27" t="str">
        <f>[1]Player!A5</f>
        <v>Riggio</v>
      </c>
      <c r="T34" s="28"/>
      <c r="U34" s="28"/>
      <c r="V34" s="29"/>
    </row>
    <row r="35" spans="1:22" ht="15.75" thickBo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P35" s="32">
        <v>3</v>
      </c>
      <c r="Q35" s="33" t="s">
        <v>13</v>
      </c>
      <c r="R35" s="34" t="str">
        <f>[1]Player!A4</f>
        <v>Vaccaro</v>
      </c>
      <c r="S35" s="34" t="str">
        <f>[1]Player!A6</f>
        <v>Mondo E.</v>
      </c>
      <c r="T35" s="35"/>
      <c r="U35" s="35"/>
      <c r="V35" s="36"/>
    </row>
    <row r="36" spans="1:22" ht="15.75" thickBot="1"/>
    <row r="37" spans="1:22" ht="15.75" thickBot="1">
      <c r="P37" s="54" t="s">
        <v>27</v>
      </c>
      <c r="Q37" s="55"/>
      <c r="R37" s="55"/>
      <c r="S37" s="55"/>
      <c r="T37" s="55"/>
      <c r="U37" s="55"/>
      <c r="V37" s="56"/>
    </row>
    <row r="38" spans="1:22" ht="15.75" thickBot="1">
      <c r="P38" s="11" t="s">
        <v>2</v>
      </c>
      <c r="Q38" s="11" t="s">
        <v>3</v>
      </c>
      <c r="R38" s="12"/>
      <c r="S38" s="12"/>
      <c r="T38" s="13"/>
      <c r="U38" s="13"/>
      <c r="V38" s="14" t="s">
        <v>4</v>
      </c>
    </row>
    <row r="39" spans="1:22">
      <c r="P39" s="19">
        <v>1</v>
      </c>
      <c r="Q39" s="20" t="s">
        <v>13</v>
      </c>
      <c r="R39" s="21" t="str">
        <f>[1]Player!A2</f>
        <v>Rosssello</v>
      </c>
      <c r="S39" s="21" t="str">
        <f>[1]Player!A7</f>
        <v>Mondo V.</v>
      </c>
      <c r="T39" s="22"/>
      <c r="U39" s="22"/>
      <c r="V39" s="23"/>
    </row>
    <row r="40" spans="1:22">
      <c r="P40" s="25">
        <v>2</v>
      </c>
      <c r="Q40" s="26" t="s">
        <v>13</v>
      </c>
      <c r="R40" s="27" t="str">
        <f>[1]Player!A3</f>
        <v>Buccheri</v>
      </c>
      <c r="S40" s="27" t="str">
        <f>[1]Player!A6</f>
        <v>Mondo E.</v>
      </c>
      <c r="T40" s="28"/>
      <c r="U40" s="28"/>
      <c r="V40" s="29"/>
    </row>
    <row r="41" spans="1:22" ht="15.75" thickBot="1">
      <c r="P41" s="32">
        <v>3</v>
      </c>
      <c r="Q41" s="33" t="s">
        <v>13</v>
      </c>
      <c r="R41" s="34" t="str">
        <f>[1]Player!A4</f>
        <v>Vaccaro</v>
      </c>
      <c r="S41" s="34" t="str">
        <f>[1]Player!A5</f>
        <v>Riggio</v>
      </c>
      <c r="T41" s="35"/>
      <c r="U41" s="35"/>
      <c r="V41" s="36"/>
    </row>
  </sheetData>
  <mergeCells count="30">
    <mergeCell ref="P19:V19"/>
    <mergeCell ref="P1:V1"/>
    <mergeCell ref="P7:V7"/>
    <mergeCell ref="D13:E13"/>
    <mergeCell ref="I13:J13"/>
    <mergeCell ref="P13:V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P37:V37"/>
    <mergeCell ref="P25:V25"/>
    <mergeCell ref="I26:J26"/>
    <mergeCell ref="I27:J27"/>
    <mergeCell ref="I28:J28"/>
    <mergeCell ref="I29:J29"/>
    <mergeCell ref="I30:J30"/>
    <mergeCell ref="I25:J25"/>
    <mergeCell ref="I31:J31"/>
    <mergeCell ref="P31:V31"/>
    <mergeCell ref="I32:J32"/>
    <mergeCell ref="I33:J33"/>
    <mergeCell ref="I34:J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eloisa</dc:creator>
  <cp:lastModifiedBy>eloisa</cp:lastModifiedBy>
  <dcterms:created xsi:type="dcterms:W3CDTF">2014-10-17T08:33:18Z</dcterms:created>
  <dcterms:modified xsi:type="dcterms:W3CDTF">2014-10-20T06:16:19Z</dcterms:modified>
</cp:coreProperties>
</file>