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90" yWindow="90" windowWidth="19320" windowHeight="9150" tabRatio="787" activeTab="1"/>
  </bookViews>
  <sheets>
    <sheet name="Player" sheetId="2" r:id="rId1"/>
    <sheet name="Risultati" sheetId="12" r:id="rId2"/>
  </sheets>
  <calcPr calcId="125725"/>
</workbook>
</file>

<file path=xl/calcChain.xml><?xml version="1.0" encoding="utf-8"?>
<calcChain xmlns="http://schemas.openxmlformats.org/spreadsheetml/2006/main">
  <c r="I93" i="12"/>
  <c r="I69"/>
  <c r="V58"/>
  <c r="V60"/>
  <c r="V53"/>
  <c r="A30"/>
  <c r="A42" s="1"/>
  <c r="A29"/>
  <c r="A43" s="1"/>
  <c r="I45"/>
  <c r="I44"/>
  <c r="I43"/>
  <c r="I41"/>
  <c r="I40"/>
  <c r="I36"/>
  <c r="I37"/>
  <c r="A33"/>
  <c r="B40" s="1"/>
  <c r="A32"/>
  <c r="B43" s="1"/>
  <c r="A31"/>
  <c r="B39" s="1"/>
  <c r="F45"/>
  <c r="G42"/>
  <c r="H41"/>
  <c r="E38"/>
  <c r="F38" s="1"/>
  <c r="D37"/>
  <c r="F37"/>
  <c r="E36"/>
  <c r="H30" s="1"/>
  <c r="D12"/>
  <c r="H12" s="1"/>
  <c r="E15"/>
  <c r="F15" s="1"/>
  <c r="G20"/>
  <c r="E14"/>
  <c r="H9" s="1"/>
  <c r="H14"/>
  <c r="E13"/>
  <c r="I92"/>
  <c r="I87"/>
  <c r="I84"/>
  <c r="I66"/>
  <c r="I67"/>
  <c r="I68"/>
  <c r="I65"/>
  <c r="G93"/>
  <c r="G91"/>
  <c r="E90"/>
  <c r="E89"/>
  <c r="F89" s="1"/>
  <c r="E88"/>
  <c r="G87"/>
  <c r="E86"/>
  <c r="H81" s="1"/>
  <c r="F85"/>
  <c r="S44"/>
  <c r="F69"/>
  <c r="E68"/>
  <c r="F68"/>
  <c r="H67"/>
  <c r="E66"/>
  <c r="S43"/>
  <c r="E65"/>
  <c r="H64"/>
  <c r="E62"/>
  <c r="G62" s="1"/>
  <c r="H62"/>
  <c r="E60"/>
  <c r="I20"/>
  <c r="I18"/>
  <c r="I14"/>
  <c r="I13"/>
  <c r="I12"/>
  <c r="R3"/>
  <c r="H19"/>
  <c r="V59"/>
  <c r="V57"/>
  <c r="S60"/>
  <c r="S59"/>
  <c r="S58"/>
  <c r="S57"/>
  <c r="R60"/>
  <c r="R59"/>
  <c r="R58"/>
  <c r="R57"/>
  <c r="V49"/>
  <c r="V52"/>
  <c r="V51"/>
  <c r="V50"/>
  <c r="V48"/>
  <c r="S53"/>
  <c r="S52"/>
  <c r="S51"/>
  <c r="S50"/>
  <c r="S49"/>
  <c r="S48"/>
  <c r="R53"/>
  <c r="R52"/>
  <c r="R51"/>
  <c r="R50"/>
  <c r="R49"/>
  <c r="R48"/>
  <c r="V41"/>
  <c r="V43"/>
  <c r="V42"/>
  <c r="V40"/>
  <c r="V44"/>
  <c r="V39"/>
  <c r="S42"/>
  <c r="S41"/>
  <c r="S40"/>
  <c r="S39"/>
  <c r="R44"/>
  <c r="R43"/>
  <c r="R42"/>
  <c r="R41"/>
  <c r="R40"/>
  <c r="R39"/>
  <c r="V34"/>
  <c r="V35"/>
  <c r="V33"/>
  <c r="V30"/>
  <c r="V31"/>
  <c r="V32"/>
  <c r="S35"/>
  <c r="S34"/>
  <c r="S33"/>
  <c r="S32"/>
  <c r="S31"/>
  <c r="S30"/>
  <c r="R35"/>
  <c r="R34"/>
  <c r="R33"/>
  <c r="R32"/>
  <c r="R31"/>
  <c r="R30"/>
  <c r="V26"/>
  <c r="V22"/>
  <c r="V24"/>
  <c r="V21"/>
  <c r="V25"/>
  <c r="V23"/>
  <c r="S26"/>
  <c r="S25"/>
  <c r="S24"/>
  <c r="S23"/>
  <c r="S22"/>
  <c r="S21"/>
  <c r="R26"/>
  <c r="R25"/>
  <c r="R24"/>
  <c r="R23"/>
  <c r="R22"/>
  <c r="R21"/>
  <c r="V14"/>
  <c r="V13"/>
  <c r="V17"/>
  <c r="V16"/>
  <c r="V12"/>
  <c r="S13"/>
  <c r="S17"/>
  <c r="S16"/>
  <c r="S15"/>
  <c r="S14"/>
  <c r="S12"/>
  <c r="R17"/>
  <c r="R16"/>
  <c r="R15"/>
  <c r="R14"/>
  <c r="R13"/>
  <c r="R12"/>
  <c r="V8"/>
  <c r="V6"/>
  <c r="V5"/>
  <c r="V7"/>
  <c r="V3"/>
  <c r="S8"/>
  <c r="S7"/>
  <c r="S6"/>
  <c r="S5"/>
  <c r="S4"/>
  <c r="S3"/>
  <c r="R8"/>
  <c r="R7"/>
  <c r="R6"/>
  <c r="R5"/>
  <c r="R4"/>
  <c r="D125"/>
  <c r="D124"/>
  <c r="D127"/>
  <c r="D126"/>
  <c r="A127"/>
  <c r="A126"/>
  <c r="A125"/>
  <c r="A124"/>
  <c r="A135"/>
  <c r="A134"/>
  <c r="A133"/>
  <c r="A132"/>
  <c r="N104"/>
  <c r="N103"/>
  <c r="N102"/>
  <c r="N101"/>
  <c r="D104"/>
  <c r="D102"/>
  <c r="D101"/>
  <c r="D103"/>
  <c r="A103"/>
  <c r="A102"/>
  <c r="A104"/>
  <c r="A101"/>
  <c r="D146"/>
  <c r="A146"/>
  <c r="D141"/>
  <c r="A141"/>
  <c r="D140"/>
  <c r="A140"/>
  <c r="D133"/>
  <c r="D132"/>
  <c r="D115"/>
  <c r="A115"/>
  <c r="D110"/>
  <c r="A110"/>
  <c r="D109"/>
  <c r="A109"/>
  <c r="A81"/>
  <c r="B90" s="1"/>
  <c r="A80"/>
  <c r="A88" s="1"/>
  <c r="A79"/>
  <c r="A92" s="1"/>
  <c r="A78"/>
  <c r="A77"/>
  <c r="A57"/>
  <c r="B66" s="1"/>
  <c r="A56"/>
  <c r="B67" s="1"/>
  <c r="A55"/>
  <c r="A54"/>
  <c r="A63" s="1"/>
  <c r="A53"/>
  <c r="A67" s="1"/>
  <c r="A9"/>
  <c r="B18" s="1"/>
  <c r="A8"/>
  <c r="A7"/>
  <c r="A6"/>
  <c r="A15" s="1"/>
  <c r="F90"/>
  <c r="G67"/>
  <c r="H65"/>
  <c r="A5"/>
  <c r="A12" s="1"/>
  <c r="B86" l="1"/>
  <c r="B42"/>
  <c r="H91"/>
  <c r="G17"/>
  <c r="G37"/>
  <c r="B68"/>
  <c r="B89"/>
  <c r="G15"/>
  <c r="H13"/>
  <c r="G38"/>
  <c r="F42"/>
  <c r="G85"/>
  <c r="H87"/>
  <c r="I6"/>
  <c r="H15"/>
  <c r="H42"/>
  <c r="H45"/>
  <c r="H69"/>
  <c r="H56"/>
  <c r="F14"/>
  <c r="A38"/>
  <c r="F93"/>
  <c r="G13"/>
  <c r="F7" s="1"/>
  <c r="B36"/>
  <c r="H33"/>
  <c r="I79"/>
  <c r="G19"/>
  <c r="F67"/>
  <c r="G69"/>
  <c r="I31"/>
  <c r="A37"/>
  <c r="H38"/>
  <c r="F41"/>
  <c r="G45"/>
  <c r="G14"/>
  <c r="F19"/>
  <c r="H63"/>
  <c r="I54"/>
  <c r="F88"/>
  <c r="F92"/>
  <c r="F17"/>
  <c r="I8"/>
  <c r="F20"/>
  <c r="I29"/>
  <c r="H32"/>
  <c r="B41"/>
  <c r="A45"/>
  <c r="A39"/>
  <c r="A36"/>
  <c r="A41"/>
  <c r="A18"/>
  <c r="A60"/>
  <c r="B38"/>
  <c r="B44"/>
  <c r="B14"/>
  <c r="A14"/>
  <c r="A17"/>
  <c r="A21"/>
  <c r="B91"/>
  <c r="A44"/>
  <c r="B12"/>
  <c r="B16"/>
  <c r="A19"/>
  <c r="B20"/>
  <c r="A62"/>
  <c r="B64"/>
  <c r="B69"/>
  <c r="B85"/>
  <c r="B93"/>
  <c r="A65"/>
  <c r="B61"/>
  <c r="A64"/>
  <c r="A85"/>
  <c r="B87"/>
  <c r="B21"/>
  <c r="B13"/>
  <c r="B19"/>
  <c r="A16"/>
  <c r="A68"/>
  <c r="B63"/>
  <c r="A93"/>
  <c r="B84"/>
  <c r="A90"/>
  <c r="I56"/>
  <c r="F61"/>
  <c r="H55"/>
  <c r="G61"/>
  <c r="F65"/>
  <c r="G65"/>
  <c r="H77"/>
  <c r="I78"/>
  <c r="F84"/>
  <c r="G86"/>
  <c r="H86"/>
  <c r="G90"/>
  <c r="H90"/>
  <c r="H16"/>
  <c r="G16"/>
  <c r="G36"/>
  <c r="H29"/>
  <c r="H36"/>
  <c r="F39"/>
  <c r="G39"/>
  <c r="G44"/>
  <c r="H44"/>
  <c r="B17"/>
  <c r="B15"/>
  <c r="A20"/>
  <c r="A89"/>
  <c r="A86"/>
  <c r="B92"/>
  <c r="B88"/>
  <c r="H54"/>
  <c r="I53"/>
  <c r="H60"/>
  <c r="H57"/>
  <c r="F62"/>
  <c r="G68"/>
  <c r="H68"/>
  <c r="F21"/>
  <c r="E6" s="1"/>
  <c r="H21"/>
  <c r="G21"/>
  <c r="B45"/>
  <c r="A40"/>
  <c r="B37"/>
  <c r="I7"/>
  <c r="F13"/>
  <c r="H6"/>
  <c r="G12"/>
  <c r="F43"/>
  <c r="G32" s="1"/>
  <c r="G43"/>
  <c r="I9"/>
  <c r="J9" s="1"/>
  <c r="H5"/>
  <c r="H18"/>
  <c r="G18"/>
  <c r="F18"/>
  <c r="H37"/>
  <c r="H31"/>
  <c r="J31" s="1"/>
  <c r="G40"/>
  <c r="H40"/>
  <c r="E57"/>
  <c r="A61"/>
  <c r="B65"/>
  <c r="H66"/>
  <c r="H84"/>
  <c r="H88"/>
  <c r="F66"/>
  <c r="I30"/>
  <c r="J30" s="1"/>
  <c r="I32"/>
  <c r="J32" s="1"/>
  <c r="I33"/>
  <c r="H39"/>
  <c r="F40"/>
  <c r="H53"/>
  <c r="H80"/>
  <c r="A13"/>
  <c r="F60"/>
  <c r="G63"/>
  <c r="G66"/>
  <c r="G84"/>
  <c r="A87"/>
  <c r="G88"/>
  <c r="G89"/>
  <c r="H92"/>
  <c r="G60"/>
  <c r="G64"/>
  <c r="H79"/>
  <c r="F87"/>
  <c r="H89"/>
  <c r="E79" s="1"/>
  <c r="F91"/>
  <c r="H93"/>
  <c r="H17"/>
  <c r="G5" s="1"/>
  <c r="H7"/>
  <c r="F16"/>
  <c r="F36"/>
  <c r="F44"/>
  <c r="I77"/>
  <c r="I81"/>
  <c r="J81" s="1"/>
  <c r="B60"/>
  <c r="H61"/>
  <c r="F63"/>
  <c r="F64"/>
  <c r="A66"/>
  <c r="A69"/>
  <c r="A84"/>
  <c r="F86"/>
  <c r="A91"/>
  <c r="G92"/>
  <c r="I5"/>
  <c r="H8"/>
  <c r="F12"/>
  <c r="G41"/>
  <c r="H43"/>
  <c r="H78"/>
  <c r="I57"/>
  <c r="I80"/>
  <c r="B62"/>
  <c r="H85"/>
  <c r="I55"/>
  <c r="H20"/>
  <c r="E31" l="1"/>
  <c r="J29"/>
  <c r="J7"/>
  <c r="J56"/>
  <c r="J78"/>
  <c r="G7"/>
  <c r="J6"/>
  <c r="J54"/>
  <c r="E9"/>
  <c r="E8"/>
  <c r="F80"/>
  <c r="J53"/>
  <c r="J5"/>
  <c r="J33"/>
  <c r="G80"/>
  <c r="F32"/>
  <c r="F31"/>
  <c r="J79"/>
  <c r="F79"/>
  <c r="C79" s="1"/>
  <c r="F57"/>
  <c r="C57" s="1"/>
  <c r="E33"/>
  <c r="F8"/>
  <c r="C8" s="1"/>
  <c r="J8"/>
  <c r="G81"/>
  <c r="J57"/>
  <c r="G9"/>
  <c r="C31"/>
  <c r="G77"/>
  <c r="E78"/>
  <c r="G31"/>
  <c r="E32"/>
  <c r="G30"/>
  <c r="E29"/>
  <c r="F77"/>
  <c r="F78"/>
  <c r="E7"/>
  <c r="G8"/>
  <c r="E54"/>
  <c r="G53"/>
  <c r="F30"/>
  <c r="F29"/>
  <c r="F56"/>
  <c r="F55"/>
  <c r="F9"/>
  <c r="E81"/>
  <c r="J77"/>
  <c r="J55"/>
  <c r="F33"/>
  <c r="G33"/>
  <c r="F54"/>
  <c r="F53"/>
  <c r="G54"/>
  <c r="E53"/>
  <c r="G78"/>
  <c r="E77"/>
  <c r="E80"/>
  <c r="G79"/>
  <c r="G6"/>
  <c r="E5"/>
  <c r="E56"/>
  <c r="G55"/>
  <c r="F5"/>
  <c r="F6"/>
  <c r="D6" s="1"/>
  <c r="G29"/>
  <c r="E30"/>
  <c r="G56"/>
  <c r="E55"/>
  <c r="J80"/>
  <c r="G57"/>
  <c r="F81"/>
  <c r="D31" l="1"/>
  <c r="C9"/>
  <c r="D57"/>
  <c r="D33"/>
  <c r="D9"/>
  <c r="D79"/>
  <c r="D8"/>
  <c r="C56"/>
  <c r="D56"/>
  <c r="D80"/>
  <c r="C80"/>
  <c r="C7"/>
  <c r="D7"/>
  <c r="C6"/>
  <c r="C33"/>
  <c r="D81"/>
  <c r="C81"/>
  <c r="D54"/>
  <c r="C54"/>
  <c r="D55"/>
  <c r="C55"/>
  <c r="D78"/>
  <c r="C78"/>
  <c r="C30"/>
  <c r="D30"/>
  <c r="D5"/>
  <c r="C5"/>
  <c r="D77"/>
  <c r="C77"/>
  <c r="D53"/>
  <c r="C53"/>
  <c r="C29"/>
  <c r="D29"/>
  <c r="C32"/>
  <c r="D32"/>
</calcChain>
</file>

<file path=xl/sharedStrings.xml><?xml version="1.0" encoding="utf-8"?>
<sst xmlns="http://schemas.openxmlformats.org/spreadsheetml/2006/main" count="251" uniqueCount="112">
  <si>
    <t>GIRONE 1</t>
  </si>
  <si>
    <t>Pts</t>
  </si>
  <si>
    <t>G</t>
  </si>
  <si>
    <t>V</t>
  </si>
  <si>
    <t>N</t>
  </si>
  <si>
    <t>P</t>
  </si>
  <si>
    <t>GF</t>
  </si>
  <si>
    <t>GS</t>
  </si>
  <si>
    <t>DG</t>
  </si>
  <si>
    <t>1A</t>
  </si>
  <si>
    <t>1B</t>
  </si>
  <si>
    <t>Risultato</t>
  </si>
  <si>
    <t>GIRONE 2</t>
  </si>
  <si>
    <t>GIRONE 3</t>
  </si>
  <si>
    <t>GIRONE 4</t>
  </si>
  <si>
    <t>QUARTI DI FINALE</t>
  </si>
  <si>
    <t>SEMIFINALI</t>
  </si>
  <si>
    <t>FINALE 1° e 2° POSTO</t>
  </si>
  <si>
    <t>Player 21</t>
  </si>
  <si>
    <t>Player 22</t>
  </si>
  <si>
    <t>Player 23</t>
  </si>
  <si>
    <t>Player 24</t>
  </si>
  <si>
    <t>Cmp</t>
  </si>
  <si>
    <t>Arbitro</t>
  </si>
  <si>
    <t>CONSOLAZIONE - QUARTI DI FINALE</t>
  </si>
  <si>
    <t>CONSOLAZIONE - SEMIFINALI</t>
  </si>
  <si>
    <t>CONSOLAZIONE - FINALE 1° e 2° POSTO</t>
  </si>
  <si>
    <t>1C</t>
  </si>
  <si>
    <t>2A</t>
  </si>
  <si>
    <t>2B</t>
  </si>
  <si>
    <t>2C</t>
  </si>
  <si>
    <t>3A</t>
  </si>
  <si>
    <t>3B</t>
  </si>
  <si>
    <t>3C</t>
  </si>
  <si>
    <t>4A</t>
  </si>
  <si>
    <t>4B</t>
  </si>
  <si>
    <t>4C</t>
  </si>
  <si>
    <t>Gir.</t>
  </si>
  <si>
    <t>A</t>
  </si>
  <si>
    <t>B</t>
  </si>
  <si>
    <t>C</t>
  </si>
  <si>
    <t>D</t>
  </si>
  <si>
    <t>CONSOLAZIONE - BARRAGE</t>
  </si>
  <si>
    <t>1D</t>
  </si>
  <si>
    <t>4D</t>
  </si>
  <si>
    <t>SESSION ONE - Ore 9.30</t>
  </si>
  <si>
    <t>SESSION THREE - Ore 11.00</t>
  </si>
  <si>
    <t>SESSION FOUR - Ore 11.45</t>
  </si>
  <si>
    <t>Ore 14.45</t>
  </si>
  <si>
    <t>Ore 15.30</t>
  </si>
  <si>
    <t>Ore 16.15</t>
  </si>
  <si>
    <t>Ore 17.00</t>
  </si>
  <si>
    <t>SESSION TWO - Ore 10.15</t>
  </si>
  <si>
    <t>SESSION FIVE - Ore 12.30</t>
  </si>
  <si>
    <t>1E</t>
  </si>
  <si>
    <t>3D</t>
  </si>
  <si>
    <t>3E</t>
  </si>
  <si>
    <t>4E</t>
  </si>
  <si>
    <t>Ore 17.45</t>
  </si>
  <si>
    <t>SESSION SIX - Ore 13.15</t>
  </si>
  <si>
    <t>SESSION SEVEN - Ore 14.00</t>
  </si>
  <si>
    <t>2D</t>
  </si>
  <si>
    <t>2E</t>
  </si>
  <si>
    <t>Natoli C.</t>
  </si>
  <si>
    <t>Panebianco C.</t>
  </si>
  <si>
    <t>Magrì M.</t>
  </si>
  <si>
    <t>Gissara C.</t>
  </si>
  <si>
    <t>Cortese M.</t>
  </si>
  <si>
    <t>Longo S.</t>
  </si>
  <si>
    <t>Buttitta E.</t>
  </si>
  <si>
    <t>Frasca G.</t>
  </si>
  <si>
    <t>Murabito P.</t>
  </si>
  <si>
    <t>Natoli A.</t>
  </si>
  <si>
    <t>Carollo S.</t>
  </si>
  <si>
    <t>Corleone A.</t>
  </si>
  <si>
    <t>Lo Cascio Gt</t>
  </si>
  <si>
    <t>Lo Cascio Gp</t>
  </si>
  <si>
    <t>Lo Cascio E.</t>
  </si>
  <si>
    <t>Buono G.</t>
  </si>
  <si>
    <t>Giuffrè A.</t>
  </si>
  <si>
    <t>Orlando G.</t>
  </si>
  <si>
    <t>Natoli R.</t>
  </si>
  <si>
    <t>Corso G.</t>
  </si>
  <si>
    <t>CORTESE</t>
  </si>
  <si>
    <t>NATOLI C.</t>
  </si>
  <si>
    <t xml:space="preserve">MURABITO </t>
  </si>
  <si>
    <t>LO CASCIO GT</t>
  </si>
  <si>
    <t>GIUFFRE</t>
  </si>
  <si>
    <t>PANEBIANCO</t>
  </si>
  <si>
    <t xml:space="preserve">LONGO </t>
  </si>
  <si>
    <t>LO CASCIO GP</t>
  </si>
  <si>
    <t>NATOLI A</t>
  </si>
  <si>
    <t>ORLANDO G</t>
  </si>
  <si>
    <t>CAROLLO</t>
  </si>
  <si>
    <t>NATOLI R</t>
  </si>
  <si>
    <t>CORLEONE</t>
  </si>
  <si>
    <t>CORSO</t>
  </si>
  <si>
    <t>ORLANDO</t>
  </si>
  <si>
    <t>BUTTITTA E</t>
  </si>
  <si>
    <t>LO CASCIO E.</t>
  </si>
  <si>
    <t>MAGRI'</t>
  </si>
  <si>
    <t>BUONO</t>
  </si>
  <si>
    <t>GISSARA C.</t>
  </si>
  <si>
    <t>FRASCA G.</t>
  </si>
  <si>
    <t>LO CASCIO E</t>
  </si>
  <si>
    <t>LONGO</t>
  </si>
  <si>
    <t>MAGRI</t>
  </si>
  <si>
    <t>NATOLI</t>
  </si>
  <si>
    <t>FRASCA</t>
  </si>
  <si>
    <t>MURABITO</t>
  </si>
  <si>
    <t>BUTTITTA</t>
  </si>
  <si>
    <t>Tiri Piazzati</t>
  </si>
</sst>
</file>

<file path=xl/styles.xml><?xml version="1.0" encoding="utf-8"?>
<styleSheet xmlns="http://schemas.openxmlformats.org/spreadsheetml/2006/main">
  <fonts count="24">
    <font>
      <sz val="10"/>
      <name val="Arial"/>
    </font>
    <font>
      <sz val="14"/>
      <color indexed="9"/>
      <name val="Merlin"/>
    </font>
    <font>
      <b/>
      <sz val="14"/>
      <color indexed="9"/>
      <name val="MS Sans Serif"/>
    </font>
    <font>
      <sz val="8.5"/>
      <name val="MS Sans Serif"/>
      <family val="2"/>
    </font>
    <font>
      <sz val="8.5"/>
      <color indexed="9"/>
      <name val="MS Sans Serif"/>
      <family val="2"/>
    </font>
    <font>
      <sz val="8.5"/>
      <color indexed="8"/>
      <name val="MS Sans Serif"/>
      <family val="2"/>
    </font>
    <font>
      <b/>
      <sz val="8.5"/>
      <name val="MS Sans Serif"/>
      <family val="2"/>
    </font>
    <font>
      <b/>
      <sz val="8.5"/>
      <name val="MS Sans Serif"/>
    </font>
    <font>
      <sz val="10"/>
      <name val="MS Sans Serif"/>
    </font>
    <font>
      <sz val="10"/>
      <color indexed="9"/>
      <name val="MS Sans Serif"/>
    </font>
    <font>
      <sz val="10"/>
      <color indexed="8"/>
      <name val="MS Sans Serif"/>
    </font>
    <font>
      <b/>
      <sz val="10"/>
      <name val="MS Sans Serif"/>
    </font>
    <font>
      <b/>
      <sz val="10"/>
      <color indexed="9"/>
      <name val="MS Sans Serif"/>
      <family val="2"/>
    </font>
    <font>
      <sz val="8"/>
      <name val="Arial"/>
    </font>
    <font>
      <sz val="10"/>
      <name val="Arial"/>
      <family val="2"/>
    </font>
    <font>
      <b/>
      <sz val="9.5"/>
      <name val="MS Sans Serif"/>
      <family val="2"/>
    </font>
    <font>
      <b/>
      <sz val="9.5"/>
      <color indexed="8"/>
      <name val="MS Sans Serif"/>
      <family val="2"/>
    </font>
    <font>
      <b/>
      <sz val="10"/>
      <name val="Arial"/>
    </font>
    <font>
      <b/>
      <sz val="9.5"/>
      <name val="Arial"/>
    </font>
    <font>
      <b/>
      <sz val="10"/>
      <color indexed="9"/>
      <name val="MS Sans Serif"/>
    </font>
    <font>
      <sz val="10"/>
      <color indexed="9"/>
      <name val="Merlin"/>
    </font>
    <font>
      <sz val="10"/>
      <name val="Arial"/>
    </font>
    <font>
      <sz val="8.5"/>
      <name val="Arial"/>
    </font>
    <font>
      <b/>
      <sz val="12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1" fillId="0" borderId="0"/>
  </cellStyleXfs>
  <cellXfs count="87">
    <xf numFmtId="0" fontId="0" fillId="0" borderId="0" xfId="0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2" fillId="3" borderId="2" xfId="0" applyFont="1" applyFill="1" applyBorder="1"/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3" fillId="2" borderId="6" xfId="0" applyFont="1" applyFill="1" applyBorder="1"/>
    <xf numFmtId="0" fontId="5" fillId="2" borderId="6" xfId="0" applyFont="1" applyFill="1" applyBorder="1" applyAlignment="1">
      <alignment vertic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Continuous" vertical="center"/>
    </xf>
    <xf numFmtId="0" fontId="16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/>
    <xf numFmtId="0" fontId="7" fillId="2" borderId="1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15" fillId="2" borderId="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" fillId="4" borderId="2" xfId="0" applyFont="1" applyFill="1" applyBorder="1"/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5" fillId="0" borderId="0" xfId="0" applyFont="1"/>
    <xf numFmtId="0" fontId="15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0" fillId="3" borderId="2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/>
    <xf numFmtId="0" fontId="0" fillId="0" borderId="0" xfId="0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6" fillId="2" borderId="1" xfId="0" applyFont="1" applyFill="1" applyBorder="1"/>
    <xf numFmtId="0" fontId="3" fillId="2" borderId="0" xfId="0" applyFont="1" applyFill="1" applyBorder="1" applyAlignment="1">
      <alignment horizontal="centerContinuous" vertical="center"/>
    </xf>
    <xf numFmtId="0" fontId="3" fillId="2" borderId="13" xfId="0" applyFont="1" applyFill="1" applyBorder="1"/>
    <xf numFmtId="0" fontId="6" fillId="2" borderId="13" xfId="0" applyFont="1" applyFill="1" applyBorder="1"/>
    <xf numFmtId="0" fontId="8" fillId="2" borderId="13" xfId="0" applyFont="1" applyFill="1" applyBorder="1"/>
    <xf numFmtId="0" fontId="0" fillId="2" borderId="6" xfId="0" applyFill="1" applyBorder="1"/>
    <xf numFmtId="0" fontId="0" fillId="2" borderId="14" xfId="0" applyFill="1" applyBorder="1"/>
    <xf numFmtId="0" fontId="19" fillId="3" borderId="15" xfId="0" applyFont="1" applyFill="1" applyBorder="1"/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23" fillId="3" borderId="1" xfId="0" applyFont="1" applyFill="1" applyBorder="1" applyAlignment="1">
      <alignment horizontal="center"/>
    </xf>
    <xf numFmtId="0" fontId="23" fillId="4" borderId="1" xfId="0" applyFont="1" applyFill="1" applyBorder="1" applyAlignment="1">
      <alignment horizontal="center"/>
    </xf>
    <xf numFmtId="0" fontId="15" fillId="2" borderId="6" xfId="0" applyFont="1" applyFill="1" applyBorder="1"/>
    <xf numFmtId="0" fontId="6" fillId="2" borderId="1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0" fontId="6" fillId="0" borderId="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6" fillId="2" borderId="1" xfId="1" applyFont="1" applyFill="1" applyBorder="1"/>
    <xf numFmtId="0" fontId="6" fillId="2" borderId="18" xfId="0" applyFont="1" applyFill="1" applyBorder="1" applyAlignment="1">
      <alignment horizontal="center"/>
    </xf>
    <xf numFmtId="0" fontId="17" fillId="5" borderId="15" xfId="0" applyFont="1" applyFill="1" applyBorder="1" applyAlignment="1">
      <alignment horizontal="center"/>
    </xf>
    <xf numFmtId="0" fontId="17" fillId="5" borderId="2" xfId="0" applyFont="1" applyFill="1" applyBorder="1" applyAlignment="1">
      <alignment horizontal="center"/>
    </xf>
    <xf numFmtId="0" fontId="17" fillId="5" borderId="3" xfId="0" applyFont="1" applyFill="1" applyBorder="1" applyAlignment="1">
      <alignment horizontal="center"/>
    </xf>
    <xf numFmtId="0" fontId="15" fillId="2" borderId="12" xfId="0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7" fillId="0" borderId="3" xfId="0" applyFont="1" applyBorder="1" applyAlignment="1">
      <alignment horizontal="center" vertical="center"/>
    </xf>
    <xf numFmtId="0" fontId="14" fillId="0" borderId="15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7" fillId="5" borderId="12" xfId="0" applyFont="1" applyFill="1" applyBorder="1" applyAlignment="1">
      <alignment horizontal="center"/>
    </xf>
    <xf numFmtId="0" fontId="17" fillId="5" borderId="4" xfId="0" applyFont="1" applyFill="1" applyBorder="1" applyAlignment="1">
      <alignment horizontal="center"/>
    </xf>
    <xf numFmtId="0" fontId="17" fillId="5" borderId="5" xfId="0" applyFont="1" applyFill="1" applyBorder="1" applyAlignment="1">
      <alignment horizontal="center"/>
    </xf>
  </cellXfs>
  <cellStyles count="2">
    <cellStyle name="Normale" xfId="0" builtinId="0"/>
    <cellStyle name="Normale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24"/>
  <sheetViews>
    <sheetView workbookViewId="0">
      <selection activeCell="G16" sqref="G16"/>
    </sheetView>
  </sheetViews>
  <sheetFormatPr defaultRowHeight="12.75"/>
  <cols>
    <col min="1" max="1" width="13.28515625" bestFit="1" customWidth="1"/>
  </cols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  <row r="10" spans="1:1">
      <c r="A10" t="s">
        <v>72</v>
      </c>
    </row>
    <row r="11" spans="1:1">
      <c r="A11" t="s">
        <v>73</v>
      </c>
    </row>
    <row r="12" spans="1:1">
      <c r="A12" t="s">
        <v>74</v>
      </c>
    </row>
    <row r="13" spans="1:1">
      <c r="A13" t="s">
        <v>75</v>
      </c>
    </row>
    <row r="14" spans="1:1">
      <c r="A14" t="s">
        <v>76</v>
      </c>
    </row>
    <row r="15" spans="1:1">
      <c r="A15" t="s">
        <v>77</v>
      </c>
    </row>
    <row r="16" spans="1:1">
      <c r="A16" t="s">
        <v>78</v>
      </c>
    </row>
    <row r="17" spans="1:1">
      <c r="A17" t="s">
        <v>79</v>
      </c>
    </row>
    <row r="18" spans="1:1">
      <c r="A18" t="s">
        <v>80</v>
      </c>
    </row>
    <row r="19" spans="1:1">
      <c r="A19" t="s">
        <v>81</v>
      </c>
    </row>
    <row r="20" spans="1:1">
      <c r="A20" t="s">
        <v>82</v>
      </c>
    </row>
    <row r="21" spans="1:1">
      <c r="A21" t="s">
        <v>18</v>
      </c>
    </row>
    <row r="22" spans="1:1">
      <c r="A22" t="s">
        <v>19</v>
      </c>
    </row>
    <row r="23" spans="1:1">
      <c r="A23" t="s">
        <v>20</v>
      </c>
    </row>
    <row r="24" spans="1:1">
      <c r="A24" t="s">
        <v>21</v>
      </c>
    </row>
  </sheetData>
  <phoneticPr fontId="1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46"/>
  <sheetViews>
    <sheetView tabSelected="1" zoomScaleNormal="100" workbookViewId="0"/>
  </sheetViews>
  <sheetFormatPr defaultRowHeight="12.75"/>
  <cols>
    <col min="1" max="2" width="12.7109375" customWidth="1"/>
    <col min="3" max="3" width="5.140625" customWidth="1"/>
    <col min="11" max="11" width="4.7109375" customWidth="1"/>
    <col min="12" max="12" width="14" customWidth="1"/>
    <col min="13" max="13" width="0.7109375" customWidth="1"/>
    <col min="14" max="14" width="13.140625" customWidth="1"/>
    <col min="15" max="15" width="0.85546875" customWidth="1"/>
    <col min="16" max="17" width="5.28515625" customWidth="1"/>
    <col min="18" max="19" width="12.7109375" customWidth="1"/>
    <col min="20" max="21" width="3.28515625" customWidth="1"/>
    <col min="22" max="22" width="12.7109375" style="21" customWidth="1"/>
  </cols>
  <sheetData>
    <row r="1" spans="1:22" ht="13.5" thickBot="1">
      <c r="A1" s="53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9"/>
      <c r="P1" s="71" t="s">
        <v>45</v>
      </c>
      <c r="Q1" s="72"/>
      <c r="R1" s="72"/>
      <c r="S1" s="72"/>
      <c r="T1" s="72"/>
      <c r="U1" s="72"/>
      <c r="V1" s="73"/>
    </row>
    <row r="2" spans="1:22" ht="13.5" thickBot="1">
      <c r="A2" s="48"/>
      <c r="B2" s="1"/>
      <c r="C2" s="2"/>
      <c r="D2" s="2"/>
      <c r="E2" s="2"/>
      <c r="F2" s="3"/>
      <c r="G2" s="3"/>
      <c r="H2" s="4"/>
      <c r="I2" s="2"/>
      <c r="J2" s="2"/>
      <c r="K2" s="5"/>
      <c r="L2" s="17"/>
      <c r="P2" s="63" t="s">
        <v>22</v>
      </c>
      <c r="Q2" s="63" t="s">
        <v>37</v>
      </c>
      <c r="R2" s="64"/>
      <c r="S2" s="64"/>
      <c r="T2" s="65"/>
      <c r="U2" s="65"/>
      <c r="V2" s="63" t="s">
        <v>23</v>
      </c>
    </row>
    <row r="3" spans="1:22" ht="13.5" thickBot="1">
      <c r="A3" s="48"/>
      <c r="B3" s="1"/>
      <c r="C3" s="24" t="s">
        <v>1</v>
      </c>
      <c r="D3" s="24" t="s">
        <v>2</v>
      </c>
      <c r="E3" s="24" t="s">
        <v>3</v>
      </c>
      <c r="F3" s="26" t="s">
        <v>4</v>
      </c>
      <c r="G3" s="26" t="s">
        <v>5</v>
      </c>
      <c r="H3" s="26" t="s">
        <v>6</v>
      </c>
      <c r="I3" s="24" t="s">
        <v>7</v>
      </c>
      <c r="J3" s="24" t="s">
        <v>8</v>
      </c>
      <c r="K3" s="27" t="s">
        <v>9</v>
      </c>
      <c r="L3" s="59" t="s">
        <v>10</v>
      </c>
      <c r="P3" s="22">
        <v>1</v>
      </c>
      <c r="Q3" s="22" t="s">
        <v>38</v>
      </c>
      <c r="R3" s="46" t="str">
        <f>Player!A1</f>
        <v>Natoli C.</v>
      </c>
      <c r="S3" s="46" t="str">
        <f>Player!A5</f>
        <v>Cortese M.</v>
      </c>
      <c r="T3" s="60"/>
      <c r="U3" s="60"/>
      <c r="V3" s="60" t="str">
        <f>Player!A16</f>
        <v>Buono G.</v>
      </c>
    </row>
    <row r="4" spans="1:22" ht="13.5" thickBot="1">
      <c r="A4" s="48"/>
      <c r="B4" s="1"/>
      <c r="C4" s="6"/>
      <c r="D4" s="2"/>
      <c r="E4" s="2"/>
      <c r="F4" s="4"/>
      <c r="G4" s="4"/>
      <c r="H4" s="4"/>
      <c r="I4" s="2"/>
      <c r="J4" s="2"/>
      <c r="K4" s="5"/>
      <c r="L4" s="17"/>
      <c r="P4" s="22">
        <v>2</v>
      </c>
      <c r="Q4" s="22" t="s">
        <v>38</v>
      </c>
      <c r="R4" s="46" t="str">
        <f>Player!A9</f>
        <v>Murabito P.</v>
      </c>
      <c r="S4" s="46" t="str">
        <f>Player!A13</f>
        <v>Lo Cascio Gt</v>
      </c>
      <c r="T4" s="60"/>
      <c r="U4" s="60"/>
      <c r="V4" s="60" t="s">
        <v>74</v>
      </c>
    </row>
    <row r="5" spans="1:22" ht="13.5" thickBot="1">
      <c r="A5" s="49" t="str">
        <f>Player!A1</f>
        <v>Natoli C.</v>
      </c>
      <c r="B5" s="1"/>
      <c r="C5" s="6">
        <f>3*E5+F5</f>
        <v>9</v>
      </c>
      <c r="D5" s="2">
        <f>SUM(E5:G5)</f>
        <v>4</v>
      </c>
      <c r="E5" s="2">
        <f>SUM(F12+F14+F17+F19)</f>
        <v>3</v>
      </c>
      <c r="F5" s="4">
        <f>SUM(G12+G14+G17+G19)</f>
        <v>0</v>
      </c>
      <c r="G5" s="4">
        <f>SUM(H12+H14+H17+H19)</f>
        <v>1</v>
      </c>
      <c r="H5" s="4">
        <f>SUM(D12+D14+D17+D19)</f>
        <v>10</v>
      </c>
      <c r="I5" s="4">
        <f>SUM(E12+E14+E17+E19)</f>
        <v>2</v>
      </c>
      <c r="J5" s="2">
        <f>H5-I5</f>
        <v>8</v>
      </c>
      <c r="K5" s="27" t="s">
        <v>9</v>
      </c>
      <c r="L5" s="46" t="s">
        <v>83</v>
      </c>
      <c r="P5" s="22">
        <v>3</v>
      </c>
      <c r="Q5" s="22" t="s">
        <v>39</v>
      </c>
      <c r="R5" s="46" t="str">
        <f>Player!A2</f>
        <v>Panebianco C.</v>
      </c>
      <c r="S5" s="46" t="str">
        <f>Player!A6</f>
        <v>Longo S.</v>
      </c>
      <c r="T5" s="28"/>
      <c r="U5" s="60"/>
      <c r="V5" s="60" t="str">
        <f>Player!A15</f>
        <v>Lo Cascio E.</v>
      </c>
    </row>
    <row r="6" spans="1:22" ht="13.5" thickBot="1">
      <c r="A6" s="49" t="str">
        <f>Player!A5</f>
        <v>Cortese M.</v>
      </c>
      <c r="B6" s="1"/>
      <c r="C6" s="6">
        <f>3*E6+F6</f>
        <v>12</v>
      </c>
      <c r="D6" s="2">
        <f>SUM(E6:G6)</f>
        <v>4</v>
      </c>
      <c r="E6" s="2">
        <f>SUM(H12+F15+F18+F21)</f>
        <v>4</v>
      </c>
      <c r="F6" s="4">
        <f>SUM(G12+G15+G18+G21)</f>
        <v>0</v>
      </c>
      <c r="G6" s="4">
        <f>SUM(F12+H15+H18+H21)</f>
        <v>0</v>
      </c>
      <c r="H6" s="4">
        <f>SUM(E12+D15+D18+D21)</f>
        <v>12</v>
      </c>
      <c r="I6" s="4">
        <f>SUM(D12+E15+E18+E21)</f>
        <v>0</v>
      </c>
      <c r="J6" s="2">
        <f>H6-I6</f>
        <v>12</v>
      </c>
      <c r="K6" s="27" t="s">
        <v>10</v>
      </c>
      <c r="L6" s="46" t="s">
        <v>84</v>
      </c>
      <c r="P6" s="22">
        <v>4</v>
      </c>
      <c r="Q6" s="22" t="s">
        <v>39</v>
      </c>
      <c r="R6" s="46" t="str">
        <f>Player!A10</f>
        <v>Natoli A.</v>
      </c>
      <c r="S6" s="46" t="str">
        <f>Player!A14</f>
        <v>Lo Cascio Gp</v>
      </c>
      <c r="T6" s="60"/>
      <c r="U6" s="60"/>
      <c r="V6" s="60" t="str">
        <f>Player!A18</f>
        <v>Orlando G.</v>
      </c>
    </row>
    <row r="7" spans="1:22" ht="13.5" thickBot="1">
      <c r="A7" s="49" t="str">
        <f>Player!A9</f>
        <v>Murabito P.</v>
      </c>
      <c r="B7" s="1"/>
      <c r="C7" s="6">
        <f>3*E7+F7</f>
        <v>6</v>
      </c>
      <c r="D7" s="2">
        <f>SUM(E7:G7)</f>
        <v>4</v>
      </c>
      <c r="E7" s="2">
        <f>SUM(F13+H15+H17+F20)</f>
        <v>2</v>
      </c>
      <c r="F7" s="4">
        <f>SUM(G13+G15+G17+G20)</f>
        <v>0</v>
      </c>
      <c r="G7" s="4">
        <f>SUM(H13+F15+F17+H20)</f>
        <v>2</v>
      </c>
      <c r="H7" s="4">
        <f>SUM(D13+E15+E17+D20)</f>
        <v>3</v>
      </c>
      <c r="I7" s="4">
        <f>SUM(E13+D15+D17+E20)</f>
        <v>5</v>
      </c>
      <c r="J7" s="2">
        <f>H7-I7</f>
        <v>-2</v>
      </c>
      <c r="K7" s="27" t="s">
        <v>27</v>
      </c>
      <c r="L7" s="46" t="s">
        <v>85</v>
      </c>
      <c r="P7" s="22">
        <v>5</v>
      </c>
      <c r="Q7" s="22" t="s">
        <v>40</v>
      </c>
      <c r="R7" s="46" t="str">
        <f>Player!A3</f>
        <v>Magrì M.</v>
      </c>
      <c r="S7" s="46" t="str">
        <f>Player!A7</f>
        <v>Buttitta E.</v>
      </c>
      <c r="T7" s="60"/>
      <c r="U7" s="60"/>
      <c r="V7" s="60" t="str">
        <f>Player!A11</f>
        <v>Carollo S.</v>
      </c>
    </row>
    <row r="8" spans="1:22" ht="13.5" thickBot="1">
      <c r="A8" s="49" t="str">
        <f>Player!A13</f>
        <v>Lo Cascio Gt</v>
      </c>
      <c r="B8" s="1"/>
      <c r="C8" s="6">
        <f>3*E8+F8</f>
        <v>3</v>
      </c>
      <c r="D8" s="2">
        <f>SUM(E8:G8)</f>
        <v>4</v>
      </c>
      <c r="E8" s="2">
        <f>SUM(H13+F16+H19+H21)</f>
        <v>1</v>
      </c>
      <c r="F8" s="2">
        <f>SUM(G13+G16+G19+G21)</f>
        <v>0</v>
      </c>
      <c r="G8" s="4">
        <f>SUM(F13+H16+F19+F21)</f>
        <v>3</v>
      </c>
      <c r="H8" s="4">
        <f>SUM(E13+D16+E19+E21)</f>
        <v>3</v>
      </c>
      <c r="I8" s="4">
        <f>SUM(D13+E16+D19+D21)</f>
        <v>11</v>
      </c>
      <c r="J8" s="2">
        <f>H8-I8</f>
        <v>-8</v>
      </c>
      <c r="K8" s="27" t="s">
        <v>43</v>
      </c>
      <c r="L8" s="46" t="s">
        <v>86</v>
      </c>
      <c r="P8" s="22">
        <v>6</v>
      </c>
      <c r="Q8" s="22" t="s">
        <v>41</v>
      </c>
      <c r="R8" s="46" t="str">
        <f>Player!A4</f>
        <v>Gissara C.</v>
      </c>
      <c r="S8" s="46" t="str">
        <f>Player!A8</f>
        <v>Frasca G.</v>
      </c>
      <c r="T8" s="28"/>
      <c r="U8" s="60"/>
      <c r="V8" s="60" t="str">
        <f>Player!A17</f>
        <v>Giuffrè A.</v>
      </c>
    </row>
    <row r="9" spans="1:22" ht="13.5" thickBot="1">
      <c r="A9" s="49" t="str">
        <f>Player!A17</f>
        <v>Giuffrè A.</v>
      </c>
      <c r="B9" s="1"/>
      <c r="C9" s="6">
        <f>3*E9+F9</f>
        <v>0</v>
      </c>
      <c r="D9" s="2">
        <f>SUM(E9:G9)</f>
        <v>4</v>
      </c>
      <c r="E9" s="2">
        <f>SUM(H14+H16+H18+H20)</f>
        <v>0</v>
      </c>
      <c r="F9" s="2">
        <f>SUM(G14+G16+G18+G20)</f>
        <v>0</v>
      </c>
      <c r="G9" s="4">
        <f>SUM(F14+F16+F18+F20)</f>
        <v>4</v>
      </c>
      <c r="H9" s="4">
        <f>SUM(E14+E16+E18+E20)</f>
        <v>1</v>
      </c>
      <c r="I9" s="4">
        <f>SUM(D14+D16+D18+D20)</f>
        <v>11</v>
      </c>
      <c r="J9" s="2">
        <f>H9-I9</f>
        <v>-10</v>
      </c>
      <c r="K9" s="27" t="s">
        <v>54</v>
      </c>
      <c r="L9" s="46" t="s">
        <v>87</v>
      </c>
      <c r="P9" s="40"/>
      <c r="Q9" s="40"/>
      <c r="R9" s="41"/>
      <c r="S9" s="41"/>
      <c r="T9" s="43"/>
      <c r="U9" s="43"/>
    </row>
    <row r="10" spans="1:22" ht="13.5" thickBot="1">
      <c r="A10" s="50"/>
      <c r="B10" s="8"/>
      <c r="C10" s="9"/>
      <c r="D10" s="9"/>
      <c r="E10" s="9"/>
      <c r="F10" s="10"/>
      <c r="G10" s="10"/>
      <c r="H10" s="11"/>
      <c r="I10" s="9"/>
      <c r="J10" s="9"/>
      <c r="K10" s="5"/>
      <c r="L10" s="18"/>
      <c r="P10" s="71" t="s">
        <v>52</v>
      </c>
      <c r="Q10" s="72"/>
      <c r="R10" s="72"/>
      <c r="S10" s="72"/>
      <c r="T10" s="72"/>
      <c r="U10" s="72"/>
      <c r="V10" s="73"/>
    </row>
    <row r="11" spans="1:22" ht="13.5" thickBot="1">
      <c r="A11" s="48"/>
      <c r="B11" s="1"/>
      <c r="C11" s="24" t="s">
        <v>22</v>
      </c>
      <c r="D11" s="25" t="s">
        <v>11</v>
      </c>
      <c r="E11" s="47"/>
      <c r="F11" s="23"/>
      <c r="G11" s="2"/>
      <c r="H11" s="23"/>
      <c r="I11" s="74" t="s">
        <v>23</v>
      </c>
      <c r="J11" s="75"/>
      <c r="K11" s="24"/>
      <c r="L11" s="17"/>
      <c r="P11" s="36" t="s">
        <v>22</v>
      </c>
      <c r="Q11" s="36" t="s">
        <v>37</v>
      </c>
      <c r="R11" s="35"/>
      <c r="S11" s="35"/>
      <c r="T11" s="44"/>
      <c r="U11" s="44"/>
      <c r="V11" s="36" t="s">
        <v>23</v>
      </c>
    </row>
    <row r="12" spans="1:22" ht="13.5" thickBot="1">
      <c r="A12" s="49" t="str">
        <f>A5</f>
        <v>Natoli C.</v>
      </c>
      <c r="B12" s="7" t="str">
        <f>A6</f>
        <v>Cortese M.</v>
      </c>
      <c r="C12" s="12"/>
      <c r="D12" s="28">
        <f>T3</f>
        <v>0</v>
      </c>
      <c r="E12" s="28">
        <v>1</v>
      </c>
      <c r="F12" s="13">
        <f t="shared" ref="F12:F17" si="0">IF(D12&gt;E12,1,0)</f>
        <v>0</v>
      </c>
      <c r="G12" s="13">
        <f t="shared" ref="G12:G17" si="1">IF(D12=E12,1,0)</f>
        <v>0</v>
      </c>
      <c r="H12" s="13">
        <f t="shared" ref="H12:H17" si="2">IF(D12&lt;E12,1,0)</f>
        <v>1</v>
      </c>
      <c r="I12" s="76" t="str">
        <f>Player!A16</f>
        <v>Buono G.</v>
      </c>
      <c r="J12" s="80"/>
      <c r="K12" s="6"/>
      <c r="L12" s="17"/>
      <c r="P12" s="22">
        <v>1</v>
      </c>
      <c r="Q12" s="22" t="s">
        <v>38</v>
      </c>
      <c r="R12" s="46" t="str">
        <f>Player!A1</f>
        <v>Natoli C.</v>
      </c>
      <c r="S12" s="46" t="str">
        <f>Player!A17</f>
        <v>Giuffrè A.</v>
      </c>
      <c r="T12" s="60"/>
      <c r="U12" s="60"/>
      <c r="V12" s="60" t="str">
        <f>Player!A8</f>
        <v>Frasca G.</v>
      </c>
    </row>
    <row r="13" spans="1:22" ht="13.5" thickBot="1">
      <c r="A13" s="49" t="str">
        <f>A7</f>
        <v>Murabito P.</v>
      </c>
      <c r="B13" s="7" t="str">
        <f>A8</f>
        <v>Lo Cascio Gt</v>
      </c>
      <c r="C13" s="12"/>
      <c r="D13" s="28">
        <v>1</v>
      </c>
      <c r="E13" s="28">
        <f>U4</f>
        <v>0</v>
      </c>
      <c r="F13" s="13">
        <f t="shared" si="0"/>
        <v>1</v>
      </c>
      <c r="G13" s="13">
        <f t="shared" si="1"/>
        <v>0</v>
      </c>
      <c r="H13" s="13">
        <f t="shared" si="2"/>
        <v>0</v>
      </c>
      <c r="I13" s="76" t="str">
        <f>Player!A12</f>
        <v>Corleone A.</v>
      </c>
      <c r="J13" s="80"/>
      <c r="K13" s="6"/>
      <c r="L13" s="51"/>
      <c r="P13" s="22">
        <v>2</v>
      </c>
      <c r="Q13" s="22" t="s">
        <v>39</v>
      </c>
      <c r="R13" s="46" t="str">
        <f>Player!A2</f>
        <v>Panebianco C.</v>
      </c>
      <c r="S13" s="46" t="str">
        <f>Player!A18</f>
        <v>Orlando G.</v>
      </c>
      <c r="T13" s="60"/>
      <c r="U13" s="60"/>
      <c r="V13" s="60" t="str">
        <f>Player!A5</f>
        <v>Cortese M.</v>
      </c>
    </row>
    <row r="14" spans="1:22" ht="13.5" thickBot="1">
      <c r="A14" s="49" t="str">
        <f>A5</f>
        <v>Natoli C.</v>
      </c>
      <c r="B14" s="7" t="str">
        <f>A9</f>
        <v>Giuffrè A.</v>
      </c>
      <c r="C14" s="12"/>
      <c r="D14" s="28">
        <v>3</v>
      </c>
      <c r="E14" s="28">
        <f>U12</f>
        <v>0</v>
      </c>
      <c r="F14" s="13">
        <f t="shared" si="0"/>
        <v>1</v>
      </c>
      <c r="G14" s="13">
        <f t="shared" si="1"/>
        <v>0</v>
      </c>
      <c r="H14" s="13">
        <f t="shared" si="2"/>
        <v>0</v>
      </c>
      <c r="I14" s="76" t="str">
        <f>Player!A8</f>
        <v>Frasca G.</v>
      </c>
      <c r="J14" s="80"/>
      <c r="K14" s="6"/>
      <c r="L14" s="17"/>
      <c r="P14" s="22">
        <v>3</v>
      </c>
      <c r="Q14" s="22" t="s">
        <v>40</v>
      </c>
      <c r="R14" s="46" t="str">
        <f>Player!A11</f>
        <v>Carollo S.</v>
      </c>
      <c r="S14" s="46" t="str">
        <f>Player!A15</f>
        <v>Lo Cascio E.</v>
      </c>
      <c r="T14" s="28"/>
      <c r="U14" s="60"/>
      <c r="V14" s="60" t="str">
        <f>Player!A9</f>
        <v>Murabito P.</v>
      </c>
    </row>
    <row r="15" spans="1:22" ht="13.5" thickBot="1">
      <c r="A15" s="49" t="str">
        <f>A6</f>
        <v>Cortese M.</v>
      </c>
      <c r="B15" s="7" t="str">
        <f>A7</f>
        <v>Murabito P.</v>
      </c>
      <c r="C15" s="12"/>
      <c r="D15" s="28">
        <v>2</v>
      </c>
      <c r="E15" s="28">
        <f>U4</f>
        <v>0</v>
      </c>
      <c r="F15" s="13">
        <f t="shared" si="0"/>
        <v>1</v>
      </c>
      <c r="G15" s="13">
        <f t="shared" si="1"/>
        <v>0</v>
      </c>
      <c r="H15" s="13">
        <f t="shared" si="2"/>
        <v>0</v>
      </c>
      <c r="I15" s="76" t="s">
        <v>65</v>
      </c>
      <c r="J15" s="80"/>
      <c r="K15" s="6"/>
      <c r="L15" s="17"/>
      <c r="P15" s="22">
        <v>4</v>
      </c>
      <c r="Q15" s="22" t="s">
        <v>40</v>
      </c>
      <c r="R15" s="46" t="str">
        <f>Player!A3</f>
        <v>Magrì M.</v>
      </c>
      <c r="S15" s="46" t="str">
        <f>Player!A19</f>
        <v>Natoli R.</v>
      </c>
      <c r="T15" s="60"/>
      <c r="U15" s="60"/>
      <c r="V15" s="69" t="s">
        <v>75</v>
      </c>
    </row>
    <row r="16" spans="1:22" ht="13.5" thickBot="1">
      <c r="A16" s="49" t="str">
        <f>A8</f>
        <v>Lo Cascio Gt</v>
      </c>
      <c r="B16" s="7" t="str">
        <f>A9</f>
        <v>Giuffrè A.</v>
      </c>
      <c r="C16" s="12"/>
      <c r="D16" s="28">
        <v>2</v>
      </c>
      <c r="E16" s="28">
        <v>1</v>
      </c>
      <c r="F16" s="13">
        <f t="shared" si="0"/>
        <v>1</v>
      </c>
      <c r="G16" s="13">
        <f t="shared" si="1"/>
        <v>0</v>
      </c>
      <c r="H16" s="13">
        <f t="shared" si="2"/>
        <v>0</v>
      </c>
      <c r="I16" s="76" t="s">
        <v>64</v>
      </c>
      <c r="J16" s="80"/>
      <c r="K16" s="6"/>
      <c r="L16" s="17"/>
      <c r="P16" s="22">
        <v>5</v>
      </c>
      <c r="Q16" s="22" t="s">
        <v>41</v>
      </c>
      <c r="R16" s="46" t="str">
        <f>Player!A12</f>
        <v>Corleone A.</v>
      </c>
      <c r="S16" s="46" t="str">
        <f>Player!A16</f>
        <v>Buono G.</v>
      </c>
      <c r="T16" s="60"/>
      <c r="U16" s="60"/>
      <c r="V16" s="60" t="str">
        <f>Player!A7</f>
        <v>Buttitta E.</v>
      </c>
    </row>
    <row r="17" spans="1:22" ht="13.5" thickBot="1">
      <c r="A17" s="49" t="str">
        <f>A5</f>
        <v>Natoli C.</v>
      </c>
      <c r="B17" s="7" t="str">
        <f>A7</f>
        <v>Murabito P.</v>
      </c>
      <c r="C17" s="12"/>
      <c r="D17" s="28">
        <v>3</v>
      </c>
      <c r="E17" s="28">
        <v>0</v>
      </c>
      <c r="F17" s="13">
        <f t="shared" si="0"/>
        <v>1</v>
      </c>
      <c r="G17" s="13">
        <f t="shared" si="1"/>
        <v>0</v>
      </c>
      <c r="H17" s="13">
        <f t="shared" si="2"/>
        <v>0</v>
      </c>
      <c r="I17" s="76" t="s">
        <v>68</v>
      </c>
      <c r="J17" s="80"/>
      <c r="K17" s="6"/>
      <c r="L17" s="17"/>
      <c r="P17" s="22">
        <v>6</v>
      </c>
      <c r="Q17" s="22" t="s">
        <v>41</v>
      </c>
      <c r="R17" s="46" t="str">
        <f>Player!A4</f>
        <v>Gissara C.</v>
      </c>
      <c r="S17" s="46" t="str">
        <f>Player!A20</f>
        <v>Corso G.</v>
      </c>
      <c r="T17" s="28"/>
      <c r="U17" s="60"/>
      <c r="V17" s="60" t="str">
        <f>Player!A6</f>
        <v>Longo S.</v>
      </c>
    </row>
    <row r="18" spans="1:22" ht="13.5" thickBot="1">
      <c r="A18" s="49" t="str">
        <f>A6</f>
        <v>Cortese M.</v>
      </c>
      <c r="B18" s="7" t="str">
        <f>A9</f>
        <v>Giuffrè A.</v>
      </c>
      <c r="C18" s="12"/>
      <c r="D18" s="28">
        <v>4</v>
      </c>
      <c r="E18" s="28">
        <v>0</v>
      </c>
      <c r="F18" s="13">
        <f>IF(D18&gt;E18,1,0)</f>
        <v>1</v>
      </c>
      <c r="G18" s="13">
        <f>IF(D18=E18,1,0)</f>
        <v>0</v>
      </c>
      <c r="H18" s="13">
        <f>IF(D18&lt;E18,1,0)</f>
        <v>0</v>
      </c>
      <c r="I18" s="76" t="str">
        <f>Player!A4</f>
        <v>Gissara C.</v>
      </c>
      <c r="J18" s="80"/>
      <c r="K18" s="6"/>
      <c r="L18" s="17"/>
      <c r="P18" s="40"/>
      <c r="Q18" s="40"/>
      <c r="R18" s="42"/>
      <c r="S18" s="42"/>
      <c r="T18" s="45"/>
      <c r="U18" s="45"/>
    </row>
    <row r="19" spans="1:22" ht="13.5" thickBot="1">
      <c r="A19" s="49" t="str">
        <f>A5</f>
        <v>Natoli C.</v>
      </c>
      <c r="B19" s="7" t="str">
        <f>A8</f>
        <v>Lo Cascio Gt</v>
      </c>
      <c r="C19" s="12"/>
      <c r="D19" s="28">
        <v>4</v>
      </c>
      <c r="E19" s="28">
        <v>1</v>
      </c>
      <c r="F19" s="13">
        <f>IF(D19&gt;E19,1,0)</f>
        <v>1</v>
      </c>
      <c r="G19" s="13">
        <f>IF(D19=E19,1,0)</f>
        <v>0</v>
      </c>
      <c r="H19" s="13">
        <f>IF(D19&lt;E19,1,0)</f>
        <v>0</v>
      </c>
      <c r="I19" s="76" t="s">
        <v>65</v>
      </c>
      <c r="J19" s="80"/>
      <c r="K19" s="6"/>
      <c r="L19" s="17"/>
      <c r="P19" s="71" t="s">
        <v>46</v>
      </c>
      <c r="Q19" s="72"/>
      <c r="R19" s="72"/>
      <c r="S19" s="72"/>
      <c r="T19" s="72"/>
      <c r="U19" s="72"/>
      <c r="V19" s="73"/>
    </row>
    <row r="20" spans="1:22" ht="13.5" thickBot="1">
      <c r="A20" s="49" t="str">
        <f>A7</f>
        <v>Murabito P.</v>
      </c>
      <c r="B20" s="7" t="str">
        <f>A9</f>
        <v>Giuffrè A.</v>
      </c>
      <c r="C20" s="12"/>
      <c r="D20" s="28">
        <v>2</v>
      </c>
      <c r="E20" s="28">
        <v>0</v>
      </c>
      <c r="F20" s="13">
        <f>IF(D20&gt;E20,1,0)</f>
        <v>1</v>
      </c>
      <c r="G20" s="13">
        <f>IF(D20=E20,1,0)</f>
        <v>0</v>
      </c>
      <c r="H20" s="13">
        <f>IF(D20&lt;E20,1,0)</f>
        <v>0</v>
      </c>
      <c r="I20" s="76" t="str">
        <f>Player!A12</f>
        <v>Corleone A.</v>
      </c>
      <c r="J20" s="80"/>
      <c r="K20" s="6"/>
      <c r="L20" s="17"/>
      <c r="P20" s="63" t="s">
        <v>22</v>
      </c>
      <c r="Q20" s="63" t="s">
        <v>37</v>
      </c>
      <c r="R20" s="64"/>
      <c r="S20" s="64"/>
      <c r="T20" s="65"/>
      <c r="U20" s="65"/>
      <c r="V20" s="63" t="s">
        <v>23</v>
      </c>
    </row>
    <row r="21" spans="1:22" ht="13.5" thickBot="1">
      <c r="A21" s="49" t="str">
        <f>A6</f>
        <v>Cortese M.</v>
      </c>
      <c r="B21" s="7" t="str">
        <f>A8</f>
        <v>Lo Cascio Gt</v>
      </c>
      <c r="C21" s="12"/>
      <c r="D21" s="28">
        <v>5</v>
      </c>
      <c r="E21" s="28">
        <v>0</v>
      </c>
      <c r="F21" s="13">
        <f>IF(D21&gt;E21,1,0)</f>
        <v>1</v>
      </c>
      <c r="G21" s="13">
        <f>IF(D21=E21,1,0)</f>
        <v>0</v>
      </c>
      <c r="H21" s="13">
        <f>IF(D21&lt;E21,1,0)</f>
        <v>0</v>
      </c>
      <c r="I21" s="76" t="s">
        <v>63</v>
      </c>
      <c r="J21" s="80"/>
      <c r="K21" s="6"/>
      <c r="L21" s="17"/>
      <c r="P21" s="22">
        <v>1</v>
      </c>
      <c r="Q21" s="22" t="s">
        <v>38</v>
      </c>
      <c r="R21" s="46" t="str">
        <f>Player!A5</f>
        <v>Cortese M.</v>
      </c>
      <c r="S21" s="46" t="str">
        <f>Player!A9</f>
        <v>Murabito P.</v>
      </c>
      <c r="T21" s="60"/>
      <c r="U21" s="60"/>
      <c r="V21" s="60" t="str">
        <f>Player!A3</f>
        <v>Magrì M.</v>
      </c>
    </row>
    <row r="22" spans="1:22" ht="13.5" thickBot="1">
      <c r="A22" s="52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20"/>
      <c r="P22" s="22">
        <v>2</v>
      </c>
      <c r="Q22" s="22" t="s">
        <v>38</v>
      </c>
      <c r="R22" s="46" t="str">
        <f>Player!A13</f>
        <v>Lo Cascio Gt</v>
      </c>
      <c r="S22" s="46" t="str">
        <f>Player!A17</f>
        <v>Giuffrè A.</v>
      </c>
      <c r="T22" s="60"/>
      <c r="U22" s="60"/>
      <c r="V22" s="60" t="str">
        <f>Player!A2</f>
        <v>Panebianco C.</v>
      </c>
    </row>
    <row r="23" spans="1:22" ht="13.5" thickBot="1">
      <c r="P23" s="22">
        <v>3</v>
      </c>
      <c r="Q23" s="22" t="s">
        <v>39</v>
      </c>
      <c r="R23" s="46" t="str">
        <f>Player!A6</f>
        <v>Longo S.</v>
      </c>
      <c r="S23" s="46" t="str">
        <f>Player!A10</f>
        <v>Natoli A.</v>
      </c>
      <c r="T23" s="28"/>
      <c r="U23" s="60"/>
      <c r="V23" s="60" t="str">
        <f>Player!A4</f>
        <v>Gissara C.</v>
      </c>
    </row>
    <row r="24" spans="1:22" ht="13.5" thickBot="1">
      <c r="P24" s="22">
        <v>4</v>
      </c>
      <c r="Q24" s="22" t="s">
        <v>39</v>
      </c>
      <c r="R24" s="46" t="str">
        <f>Player!A14</f>
        <v>Lo Cascio Gp</v>
      </c>
      <c r="S24" s="46" t="str">
        <f>Player!A18</f>
        <v>Orlando G.</v>
      </c>
      <c r="T24" s="60"/>
      <c r="U24" s="60"/>
      <c r="V24" s="60" t="str">
        <f>Player!A19</f>
        <v>Natoli R.</v>
      </c>
    </row>
    <row r="25" spans="1:22" ht="13.5" thickBot="1">
      <c r="A25" s="53" t="s">
        <v>12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9"/>
      <c r="P25" s="22">
        <v>5</v>
      </c>
      <c r="Q25" s="22" t="s">
        <v>40</v>
      </c>
      <c r="R25" s="46" t="str">
        <f>Player!A7</f>
        <v>Buttitta E.</v>
      </c>
      <c r="S25" s="46" t="str">
        <f>Player!A11</f>
        <v>Carollo S.</v>
      </c>
      <c r="T25" s="60"/>
      <c r="U25" s="60"/>
      <c r="V25" s="60" t="str">
        <f>Player!A20</f>
        <v>Corso G.</v>
      </c>
    </row>
    <row r="26" spans="1:22" ht="13.5" thickBot="1">
      <c r="A26" s="48"/>
      <c r="B26" s="1"/>
      <c r="C26" s="2"/>
      <c r="D26" s="2"/>
      <c r="E26" s="2"/>
      <c r="F26" s="3"/>
      <c r="G26" s="3"/>
      <c r="H26" s="4"/>
      <c r="I26" s="2"/>
      <c r="J26" s="2"/>
      <c r="K26" s="5"/>
      <c r="L26" s="17"/>
      <c r="P26" s="22">
        <v>6</v>
      </c>
      <c r="Q26" s="22" t="s">
        <v>41</v>
      </c>
      <c r="R26" s="46" t="str">
        <f>Player!A8</f>
        <v>Frasca G.</v>
      </c>
      <c r="S26" s="46" t="str">
        <f>Player!A12</f>
        <v>Corleone A.</v>
      </c>
      <c r="T26" s="28"/>
      <c r="U26" s="60"/>
      <c r="V26" s="60" t="str">
        <f>Player!A1</f>
        <v>Natoli C.</v>
      </c>
    </row>
    <row r="27" spans="1:22" ht="13.5" thickBot="1">
      <c r="A27" s="48"/>
      <c r="B27" s="1"/>
      <c r="C27" s="24" t="s">
        <v>1</v>
      </c>
      <c r="D27" s="24" t="s">
        <v>2</v>
      </c>
      <c r="E27" s="24" t="s">
        <v>3</v>
      </c>
      <c r="F27" s="26" t="s">
        <v>4</v>
      </c>
      <c r="G27" s="26" t="s">
        <v>5</v>
      </c>
      <c r="H27" s="26" t="s">
        <v>6</v>
      </c>
      <c r="I27" s="24" t="s">
        <v>7</v>
      </c>
      <c r="J27" s="24" t="s">
        <v>8</v>
      </c>
      <c r="K27" s="27"/>
      <c r="L27" s="59"/>
      <c r="P27" s="40"/>
      <c r="Q27" s="40"/>
      <c r="R27" s="41"/>
      <c r="S27" s="41"/>
      <c r="T27" s="43"/>
      <c r="U27" s="43"/>
    </row>
    <row r="28" spans="1:22" ht="13.5" thickBot="1">
      <c r="A28" s="48"/>
      <c r="B28" s="1"/>
      <c r="C28" s="6"/>
      <c r="D28" s="2"/>
      <c r="E28" s="2"/>
      <c r="F28" s="4"/>
      <c r="G28" s="4"/>
      <c r="H28" s="4"/>
      <c r="I28" s="2"/>
      <c r="J28" s="2"/>
      <c r="K28" s="5"/>
      <c r="L28" s="17"/>
      <c r="P28" s="84" t="s">
        <v>47</v>
      </c>
      <c r="Q28" s="85"/>
      <c r="R28" s="85"/>
      <c r="S28" s="85"/>
      <c r="T28" s="85"/>
      <c r="U28" s="85"/>
      <c r="V28" s="86"/>
    </row>
    <row r="29" spans="1:22" ht="13.5" thickBot="1">
      <c r="A29" s="49" t="str">
        <f>Player!A2</f>
        <v>Panebianco C.</v>
      </c>
      <c r="B29" s="1"/>
      <c r="C29" s="6">
        <f>3*E29+F29</f>
        <v>12</v>
      </c>
      <c r="D29" s="2">
        <f>SUM(E29:G29)</f>
        <v>4</v>
      </c>
      <c r="E29" s="2">
        <f>SUM(F36+F38+F41+F43)</f>
        <v>4</v>
      </c>
      <c r="F29" s="4">
        <f>SUM(G36+G38+G41+G43)</f>
        <v>0</v>
      </c>
      <c r="G29" s="4">
        <f>SUM(H36+H38+H41+H43)</f>
        <v>0</v>
      </c>
      <c r="H29" s="4">
        <f>SUM(D36+D38+D41+D43)</f>
        <v>23</v>
      </c>
      <c r="I29" s="4">
        <f>SUM(E36+E38+E41+E43)</f>
        <v>0</v>
      </c>
      <c r="J29" s="2">
        <f>H29-I29</f>
        <v>23</v>
      </c>
      <c r="K29" s="27" t="s">
        <v>28</v>
      </c>
      <c r="L29" s="46" t="s">
        <v>88</v>
      </c>
      <c r="O29" s="66"/>
      <c r="P29" s="63" t="s">
        <v>22</v>
      </c>
      <c r="Q29" s="63" t="s">
        <v>37</v>
      </c>
      <c r="R29" s="64"/>
      <c r="S29" s="64"/>
      <c r="T29" s="65"/>
      <c r="U29" s="65"/>
      <c r="V29" s="63" t="s">
        <v>23</v>
      </c>
    </row>
    <row r="30" spans="1:22" ht="13.5" thickBot="1">
      <c r="A30" s="49" t="str">
        <f>Player!A6</f>
        <v>Longo S.</v>
      </c>
      <c r="B30" s="1"/>
      <c r="C30" s="6">
        <f>3*E30+F30</f>
        <v>9</v>
      </c>
      <c r="D30" s="2">
        <f>SUM(E30:G30)</f>
        <v>4</v>
      </c>
      <c r="E30" s="2">
        <f>SUM(H36+F39+F42+F45)</f>
        <v>3</v>
      </c>
      <c r="F30" s="4">
        <f>SUM(G36+G39+G42+G45)</f>
        <v>0</v>
      </c>
      <c r="G30" s="4">
        <f>SUM(F36+H39+H42+H45)</f>
        <v>1</v>
      </c>
      <c r="H30" s="4">
        <f>SUM(E36+D39+D42+D45)</f>
        <v>14</v>
      </c>
      <c r="I30" s="4">
        <f>SUM(D36+E39+E42+E45)</f>
        <v>5</v>
      </c>
      <c r="J30" s="2">
        <f>H30-I30</f>
        <v>9</v>
      </c>
      <c r="K30" s="27" t="s">
        <v>29</v>
      </c>
      <c r="L30" s="46" t="s">
        <v>89</v>
      </c>
      <c r="O30" s="67"/>
      <c r="P30" s="22">
        <v>1</v>
      </c>
      <c r="Q30" s="22" t="s">
        <v>38</v>
      </c>
      <c r="R30" s="46" t="str">
        <f>Player!A1</f>
        <v>Natoli C.</v>
      </c>
      <c r="S30" s="46" t="str">
        <f>Player!A9</f>
        <v>Murabito P.</v>
      </c>
      <c r="T30" s="60"/>
      <c r="U30" s="60"/>
      <c r="V30" s="60" t="str">
        <f>Player!A6</f>
        <v>Longo S.</v>
      </c>
    </row>
    <row r="31" spans="1:22" ht="13.5" thickBot="1">
      <c r="A31" s="49" t="str">
        <f>Player!A10</f>
        <v>Natoli A.</v>
      </c>
      <c r="B31" s="1"/>
      <c r="C31" s="6">
        <f>3*E31+F31</f>
        <v>3</v>
      </c>
      <c r="D31" s="2">
        <f>SUM(E31:G31)</f>
        <v>4</v>
      </c>
      <c r="E31" s="2">
        <f>SUM(F37+H39+H41+F44)</f>
        <v>1</v>
      </c>
      <c r="F31" s="4">
        <f>SUM(G37+G39+G41+G44)</f>
        <v>0</v>
      </c>
      <c r="G31" s="4">
        <f>SUM(H37+F39+F41+H44)</f>
        <v>3</v>
      </c>
      <c r="H31" s="4">
        <f>SUM(D37+E39+E41+D44)</f>
        <v>4</v>
      </c>
      <c r="I31" s="4">
        <f>SUM(E37+D39+D41+E44)</f>
        <v>14</v>
      </c>
      <c r="J31" s="2">
        <f>H31-I31</f>
        <v>-10</v>
      </c>
      <c r="K31" s="27" t="s">
        <v>30</v>
      </c>
      <c r="L31" s="46" t="s">
        <v>90</v>
      </c>
      <c r="O31" s="67"/>
      <c r="P31" s="22">
        <v>2</v>
      </c>
      <c r="Q31" s="22" t="s">
        <v>39</v>
      </c>
      <c r="R31" s="46" t="str">
        <f>Player!A2</f>
        <v>Panebianco C.</v>
      </c>
      <c r="S31" s="46" t="str">
        <f>Player!A10</f>
        <v>Natoli A.</v>
      </c>
      <c r="T31" s="60"/>
      <c r="U31" s="60"/>
      <c r="V31" s="60" t="str">
        <f>Player!A7</f>
        <v>Buttitta E.</v>
      </c>
    </row>
    <row r="32" spans="1:22" ht="13.5" thickBot="1">
      <c r="A32" s="49" t="str">
        <f>Player!A14</f>
        <v>Lo Cascio Gp</v>
      </c>
      <c r="B32" s="1"/>
      <c r="C32" s="6">
        <f>3*E32+F32</f>
        <v>6</v>
      </c>
      <c r="D32" s="2">
        <f>SUM(E32:G32)</f>
        <v>4</v>
      </c>
      <c r="E32" s="2">
        <f>SUM(H37+F40+H43+H45)</f>
        <v>2</v>
      </c>
      <c r="F32" s="2">
        <f>SUM(G37+G40+G43+G45)</f>
        <v>0</v>
      </c>
      <c r="G32" s="4">
        <f>SUM(F37+H40+F43+F45)</f>
        <v>2</v>
      </c>
      <c r="H32" s="4">
        <f>SUM(E37+D40+E43+E45)</f>
        <v>3</v>
      </c>
      <c r="I32" s="4">
        <f>SUM(D37+E40+D43+D45)</f>
        <v>6</v>
      </c>
      <c r="J32" s="2">
        <f>H32-I32</f>
        <v>-3</v>
      </c>
      <c r="K32" s="27" t="s">
        <v>61</v>
      </c>
      <c r="L32" s="46" t="s">
        <v>91</v>
      </c>
      <c r="O32" s="67"/>
      <c r="P32" s="22">
        <v>3</v>
      </c>
      <c r="Q32" s="22" t="s">
        <v>40</v>
      </c>
      <c r="R32" s="46" t="str">
        <f>Player!A15</f>
        <v>Lo Cascio E.</v>
      </c>
      <c r="S32" s="46" t="str">
        <f>Player!A19</f>
        <v>Natoli R.</v>
      </c>
      <c r="T32" s="28"/>
      <c r="U32" s="60"/>
      <c r="V32" s="60" t="str">
        <f>Player!A8</f>
        <v>Frasca G.</v>
      </c>
    </row>
    <row r="33" spans="1:22" ht="13.5" thickBot="1">
      <c r="A33" s="49" t="str">
        <f>Player!A18</f>
        <v>Orlando G.</v>
      </c>
      <c r="B33" s="1"/>
      <c r="C33" s="6">
        <f>3*E33+F33</f>
        <v>0</v>
      </c>
      <c r="D33" s="2">
        <f>SUM(E33:G33)</f>
        <v>4</v>
      </c>
      <c r="E33" s="2">
        <f>SUM(H38+H40+H42+H44)</f>
        <v>0</v>
      </c>
      <c r="F33" s="2">
        <f>SUM(G38+G40+G42+G44)</f>
        <v>0</v>
      </c>
      <c r="G33" s="4">
        <f>SUM(F38+F40+F42+F44)</f>
        <v>4</v>
      </c>
      <c r="H33" s="4">
        <f>SUM(E38+E40+E42+E44)</f>
        <v>1</v>
      </c>
      <c r="I33" s="4">
        <f>SUM(D38+D40+D42+D44)</f>
        <v>20</v>
      </c>
      <c r="J33" s="2">
        <f>H33-I33</f>
        <v>-19</v>
      </c>
      <c r="K33" s="27" t="s">
        <v>62</v>
      </c>
      <c r="L33" s="46" t="s">
        <v>92</v>
      </c>
      <c r="O33" s="67"/>
      <c r="P33" s="22">
        <v>4</v>
      </c>
      <c r="Q33" s="22" t="s">
        <v>40</v>
      </c>
      <c r="R33" s="46" t="str">
        <f>Player!A3</f>
        <v>Magrì M.</v>
      </c>
      <c r="S33" s="46" t="str">
        <f>Player!A11</f>
        <v>Carollo S.</v>
      </c>
      <c r="T33" s="60"/>
      <c r="U33" s="60"/>
      <c r="V33" s="60" t="str">
        <f>Player!A14</f>
        <v>Lo Cascio Gp</v>
      </c>
    </row>
    <row r="34" spans="1:22" ht="13.5" thickBot="1">
      <c r="A34" s="50"/>
      <c r="B34" s="8"/>
      <c r="C34" s="9"/>
      <c r="D34" s="9"/>
      <c r="E34" s="9"/>
      <c r="F34" s="10"/>
      <c r="G34" s="10"/>
      <c r="H34" s="11"/>
      <c r="I34" s="9"/>
      <c r="J34" s="9"/>
      <c r="K34" s="5"/>
      <c r="L34" s="18"/>
      <c r="O34" s="67"/>
      <c r="P34" s="22">
        <v>5</v>
      </c>
      <c r="Q34" s="22" t="s">
        <v>41</v>
      </c>
      <c r="R34" s="46" t="str">
        <f>Player!A16</f>
        <v>Buono G.</v>
      </c>
      <c r="S34" s="46" t="str">
        <f>Player!A20</f>
        <v>Corso G.</v>
      </c>
      <c r="T34" s="60"/>
      <c r="U34" s="60"/>
      <c r="V34" s="60" t="str">
        <f>Player!A13</f>
        <v>Lo Cascio Gt</v>
      </c>
    </row>
    <row r="35" spans="1:22" ht="13.5" thickBot="1">
      <c r="A35" s="48"/>
      <c r="B35" s="1"/>
      <c r="C35" s="24" t="s">
        <v>22</v>
      </c>
      <c r="D35" s="25" t="s">
        <v>11</v>
      </c>
      <c r="E35" s="47"/>
      <c r="F35" s="23"/>
      <c r="G35" s="2"/>
      <c r="H35" s="23"/>
      <c r="I35" s="74" t="s">
        <v>23</v>
      </c>
      <c r="J35" s="75"/>
      <c r="K35" s="24"/>
      <c r="L35" s="17"/>
      <c r="O35" s="68"/>
      <c r="P35" s="22">
        <v>6</v>
      </c>
      <c r="Q35" s="22" t="s">
        <v>41</v>
      </c>
      <c r="R35" s="46" t="str">
        <f>Player!A4</f>
        <v>Gissara C.</v>
      </c>
      <c r="S35" s="46" t="str">
        <f>Player!A12</f>
        <v>Corleone A.</v>
      </c>
      <c r="T35" s="28"/>
      <c r="U35" s="60"/>
      <c r="V35" s="60" t="str">
        <f>Player!A5</f>
        <v>Cortese M.</v>
      </c>
    </row>
    <row r="36" spans="1:22" ht="13.5" thickBot="1">
      <c r="A36" s="49" t="str">
        <f>A29</f>
        <v>Panebianco C.</v>
      </c>
      <c r="B36" s="7" t="str">
        <f>A30</f>
        <v>Longo S.</v>
      </c>
      <c r="C36" s="12"/>
      <c r="D36" s="28">
        <v>3</v>
      </c>
      <c r="E36" s="28">
        <f>U27</f>
        <v>0</v>
      </c>
      <c r="F36" s="13">
        <f t="shared" ref="F36:F41" si="3">IF(D36&gt;E36,1,0)</f>
        <v>1</v>
      </c>
      <c r="G36" s="13">
        <f t="shared" ref="G36:G41" si="4">IF(D36=E36,1,0)</f>
        <v>0</v>
      </c>
      <c r="H36" s="13">
        <f t="shared" ref="H36:H41" si="5">IF(D36&lt;E36,1,0)</f>
        <v>0</v>
      </c>
      <c r="I36" s="76" t="str">
        <f>Player!A15</f>
        <v>Lo Cascio E.</v>
      </c>
      <c r="J36" s="80"/>
      <c r="K36" s="6"/>
      <c r="L36" s="17"/>
    </row>
    <row r="37" spans="1:22" ht="13.5" thickBot="1">
      <c r="A37" s="49" t="str">
        <f>A31</f>
        <v>Natoli A.</v>
      </c>
      <c r="B37" s="7" t="str">
        <f>A32</f>
        <v>Lo Cascio Gp</v>
      </c>
      <c r="C37" s="12"/>
      <c r="D37" s="28">
        <f>T28</f>
        <v>0</v>
      </c>
      <c r="E37" s="28">
        <v>1</v>
      </c>
      <c r="F37" s="13">
        <f t="shared" si="3"/>
        <v>0</v>
      </c>
      <c r="G37" s="13">
        <f t="shared" si="4"/>
        <v>0</v>
      </c>
      <c r="H37" s="13">
        <f t="shared" si="5"/>
        <v>1</v>
      </c>
      <c r="I37" s="76" t="str">
        <f>Player!A11</f>
        <v>Carollo S.</v>
      </c>
      <c r="J37" s="80"/>
      <c r="K37" s="6"/>
      <c r="L37" s="51"/>
      <c r="P37" s="71" t="s">
        <v>53</v>
      </c>
      <c r="Q37" s="72"/>
      <c r="R37" s="72"/>
      <c r="S37" s="72"/>
      <c r="T37" s="72"/>
      <c r="U37" s="72"/>
      <c r="V37" s="73"/>
    </row>
    <row r="38" spans="1:22" ht="13.5" thickBot="1">
      <c r="A38" s="49" t="str">
        <f>A29</f>
        <v>Panebianco C.</v>
      </c>
      <c r="B38" s="7" t="str">
        <f>A33</f>
        <v>Orlando G.</v>
      </c>
      <c r="C38" s="12"/>
      <c r="D38" s="28">
        <v>10</v>
      </c>
      <c r="E38" s="28">
        <f>U36</f>
        <v>0</v>
      </c>
      <c r="F38" s="13">
        <f t="shared" si="3"/>
        <v>1</v>
      </c>
      <c r="G38" s="13">
        <f t="shared" si="4"/>
        <v>0</v>
      </c>
      <c r="H38" s="13">
        <f t="shared" si="5"/>
        <v>0</v>
      </c>
      <c r="I38" s="76" t="s">
        <v>67</v>
      </c>
      <c r="J38" s="80"/>
      <c r="K38" s="6"/>
      <c r="L38" s="17"/>
      <c r="P38" s="36" t="s">
        <v>22</v>
      </c>
      <c r="Q38" s="36" t="s">
        <v>37</v>
      </c>
      <c r="R38" s="35"/>
      <c r="S38" s="35"/>
      <c r="T38" s="44"/>
      <c r="U38" s="44"/>
      <c r="V38" s="36" t="s">
        <v>23</v>
      </c>
    </row>
    <row r="39" spans="1:22" ht="13.5" thickBot="1">
      <c r="A39" s="49" t="str">
        <f>A30</f>
        <v>Longo S.</v>
      </c>
      <c r="B39" s="7" t="str">
        <f>A31</f>
        <v>Natoli A.</v>
      </c>
      <c r="C39" s="12"/>
      <c r="D39" s="28">
        <v>5</v>
      </c>
      <c r="E39" s="28">
        <v>2</v>
      </c>
      <c r="F39" s="13">
        <f t="shared" si="3"/>
        <v>1</v>
      </c>
      <c r="G39" s="13">
        <f t="shared" si="4"/>
        <v>0</v>
      </c>
      <c r="H39" s="13">
        <f t="shared" si="5"/>
        <v>0</v>
      </c>
      <c r="I39" s="76" t="s">
        <v>66</v>
      </c>
      <c r="J39" s="80"/>
      <c r="K39" s="6"/>
      <c r="L39" s="17"/>
      <c r="P39" s="22">
        <v>1</v>
      </c>
      <c r="Q39" s="22" t="s">
        <v>38</v>
      </c>
      <c r="R39" s="46" t="str">
        <f>Player!A5</f>
        <v>Cortese M.</v>
      </c>
      <c r="S39" s="46" t="str">
        <f>Player!A17</f>
        <v>Giuffrè A.</v>
      </c>
      <c r="T39" s="60"/>
      <c r="U39" s="60"/>
      <c r="V39" s="60" t="str">
        <f>Player!A4</f>
        <v>Gissara C.</v>
      </c>
    </row>
    <row r="40" spans="1:22" ht="13.5" thickBot="1">
      <c r="A40" s="49" t="str">
        <f>A32</f>
        <v>Lo Cascio Gp</v>
      </c>
      <c r="B40" s="7" t="str">
        <f>A33</f>
        <v>Orlando G.</v>
      </c>
      <c r="C40" s="12"/>
      <c r="D40" s="28">
        <v>2</v>
      </c>
      <c r="E40" s="28">
        <v>0</v>
      </c>
      <c r="F40" s="13">
        <f t="shared" si="3"/>
        <v>1</v>
      </c>
      <c r="G40" s="13">
        <f t="shared" si="4"/>
        <v>0</v>
      </c>
      <c r="H40" s="13">
        <f t="shared" si="5"/>
        <v>0</v>
      </c>
      <c r="I40" s="76" t="str">
        <f>Player!A19</f>
        <v>Natoli R.</v>
      </c>
      <c r="J40" s="80"/>
      <c r="K40" s="6"/>
      <c r="L40" s="17"/>
      <c r="P40" s="22">
        <v>2</v>
      </c>
      <c r="Q40" s="22" t="s">
        <v>38</v>
      </c>
      <c r="R40" s="46" t="str">
        <f>Player!A1</f>
        <v>Natoli C.</v>
      </c>
      <c r="S40" s="46" t="str">
        <f>Player!A13</f>
        <v>Lo Cascio Gt</v>
      </c>
      <c r="T40" s="60"/>
      <c r="U40" s="60"/>
      <c r="V40" s="60" t="str">
        <f>Player!A3</f>
        <v>Magrì M.</v>
      </c>
    </row>
    <row r="41" spans="1:22" ht="13.5" thickBot="1">
      <c r="A41" s="49" t="str">
        <f>A29</f>
        <v>Panebianco C.</v>
      </c>
      <c r="B41" s="7" t="str">
        <f>A31</f>
        <v>Natoli A.</v>
      </c>
      <c r="C41" s="12"/>
      <c r="D41" s="28">
        <v>7</v>
      </c>
      <c r="E41" s="28">
        <v>0</v>
      </c>
      <c r="F41" s="13">
        <f t="shared" si="3"/>
        <v>1</v>
      </c>
      <c r="G41" s="13">
        <f t="shared" si="4"/>
        <v>0</v>
      </c>
      <c r="H41" s="13">
        <f t="shared" si="5"/>
        <v>0</v>
      </c>
      <c r="I41" s="76" t="str">
        <f>Player!A7</f>
        <v>Buttitta E.</v>
      </c>
      <c r="J41" s="80"/>
      <c r="K41" s="6"/>
      <c r="L41" s="17"/>
      <c r="P41" s="22">
        <v>3</v>
      </c>
      <c r="Q41" s="22" t="s">
        <v>39</v>
      </c>
      <c r="R41" s="46" t="str">
        <f>Player!A6</f>
        <v>Longo S.</v>
      </c>
      <c r="S41" s="46" t="str">
        <f>Player!A18</f>
        <v>Orlando G.</v>
      </c>
      <c r="T41" s="28"/>
      <c r="U41" s="60"/>
      <c r="V41" s="60" t="str">
        <f>Player!A9</f>
        <v>Murabito P.</v>
      </c>
    </row>
    <row r="42" spans="1:22" ht="13.5" thickBot="1">
      <c r="A42" s="49" t="str">
        <f>A30</f>
        <v>Longo S.</v>
      </c>
      <c r="B42" s="7" t="str">
        <f>A33</f>
        <v>Orlando G.</v>
      </c>
      <c r="C42" s="12"/>
      <c r="D42" s="28">
        <v>6</v>
      </c>
      <c r="E42" s="28">
        <v>0</v>
      </c>
      <c r="F42" s="13">
        <f>IF(D42&gt;E42,1,0)</f>
        <v>1</v>
      </c>
      <c r="G42" s="13">
        <f>IF(D42=E42,1,0)</f>
        <v>0</v>
      </c>
      <c r="H42" s="13">
        <f>IF(D42&lt;E42,1,0)</f>
        <v>0</v>
      </c>
      <c r="I42" s="76" t="s">
        <v>71</v>
      </c>
      <c r="J42" s="80"/>
      <c r="K42" s="6"/>
      <c r="L42" s="17"/>
      <c r="P42" s="22">
        <v>4</v>
      </c>
      <c r="Q42" s="22" t="s">
        <v>39</v>
      </c>
      <c r="R42" s="46" t="str">
        <f>Player!A2</f>
        <v>Panebianco C.</v>
      </c>
      <c r="S42" s="46" t="str">
        <f>Player!A14</f>
        <v>Lo Cascio Gp</v>
      </c>
      <c r="T42" s="60"/>
      <c r="U42" s="60"/>
      <c r="V42" s="60" t="str">
        <f>Player!A15</f>
        <v>Lo Cascio E.</v>
      </c>
    </row>
    <row r="43" spans="1:22" ht="13.5" thickBot="1">
      <c r="A43" s="49" t="str">
        <f>A29</f>
        <v>Panebianco C.</v>
      </c>
      <c r="B43" s="7" t="str">
        <f>A32</f>
        <v>Lo Cascio Gp</v>
      </c>
      <c r="C43" s="12"/>
      <c r="D43" s="28">
        <v>3</v>
      </c>
      <c r="E43" s="28">
        <v>0</v>
      </c>
      <c r="F43" s="13">
        <f>IF(D43&gt;E43,1,0)</f>
        <v>1</v>
      </c>
      <c r="G43" s="13">
        <f>IF(D43=E43,1,0)</f>
        <v>0</v>
      </c>
      <c r="H43" s="13">
        <f>IF(D43&lt;E43,1,0)</f>
        <v>0</v>
      </c>
      <c r="I43" s="76" t="str">
        <f>Player!A15</f>
        <v>Lo Cascio E.</v>
      </c>
      <c r="J43" s="80"/>
      <c r="K43" s="6"/>
      <c r="L43" s="17"/>
      <c r="P43" s="22">
        <v>5</v>
      </c>
      <c r="Q43" s="22" t="s">
        <v>40</v>
      </c>
      <c r="R43" s="46" t="str">
        <f>Player!A7</f>
        <v>Buttitta E.</v>
      </c>
      <c r="S43" s="46" t="str">
        <f>Player!A19</f>
        <v>Natoli R.</v>
      </c>
      <c r="T43" s="60"/>
      <c r="U43" s="60"/>
      <c r="V43" s="60" t="str">
        <f>Player!A10</f>
        <v>Natoli A.</v>
      </c>
    </row>
    <row r="44" spans="1:22" ht="13.5" thickBot="1">
      <c r="A44" s="49" t="str">
        <f>A31</f>
        <v>Natoli A.</v>
      </c>
      <c r="B44" s="7" t="str">
        <f>A33</f>
        <v>Orlando G.</v>
      </c>
      <c r="C44" s="12"/>
      <c r="D44" s="28">
        <v>2</v>
      </c>
      <c r="E44" s="28">
        <v>1</v>
      </c>
      <c r="F44" s="13">
        <f>IF(D44&gt;E44,1,0)</f>
        <v>1</v>
      </c>
      <c r="G44" s="13">
        <f>IF(D44=E44,1,0)</f>
        <v>0</v>
      </c>
      <c r="H44" s="13">
        <f>IF(D44&lt;E44,1,0)</f>
        <v>0</v>
      </c>
      <c r="I44" s="76" t="str">
        <f>Player!A11</f>
        <v>Carollo S.</v>
      </c>
      <c r="J44" s="80"/>
      <c r="K44" s="6"/>
      <c r="L44" s="17"/>
      <c r="P44" s="22">
        <v>6</v>
      </c>
      <c r="Q44" s="22" t="s">
        <v>41</v>
      </c>
      <c r="R44" s="46" t="str">
        <f>Player!A8</f>
        <v>Frasca G.</v>
      </c>
      <c r="S44" s="46" t="str">
        <f>Player!A20</f>
        <v>Corso G.</v>
      </c>
      <c r="T44" s="28"/>
      <c r="U44" s="60"/>
      <c r="V44" s="60" t="str">
        <f>Player!A16</f>
        <v>Buono G.</v>
      </c>
    </row>
    <row r="45" spans="1:22" ht="13.5" thickBot="1">
      <c r="A45" s="49" t="str">
        <f>A30</f>
        <v>Longo S.</v>
      </c>
      <c r="B45" s="7" t="str">
        <f>A32</f>
        <v>Lo Cascio Gp</v>
      </c>
      <c r="C45" s="12"/>
      <c r="D45" s="28">
        <v>3</v>
      </c>
      <c r="E45" s="28">
        <v>0</v>
      </c>
      <c r="F45" s="13">
        <f>IF(D45&gt;E45,1,0)</f>
        <v>1</v>
      </c>
      <c r="G45" s="13">
        <f>IF(D45=E45,1,0)</f>
        <v>0</v>
      </c>
      <c r="H45" s="13">
        <f>IF(D45&lt;E45,1,0)</f>
        <v>0</v>
      </c>
      <c r="I45" s="76" t="str">
        <f>Player!A19</f>
        <v>Natoli R.</v>
      </c>
      <c r="J45" s="80"/>
      <c r="K45" s="6"/>
      <c r="L45" s="17"/>
    </row>
    <row r="46" spans="1:22" ht="13.5" thickBot="1">
      <c r="A46" s="52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20"/>
      <c r="P46" s="71" t="s">
        <v>59</v>
      </c>
      <c r="Q46" s="72"/>
      <c r="R46" s="72"/>
      <c r="S46" s="72"/>
      <c r="T46" s="72"/>
      <c r="U46" s="72"/>
      <c r="V46" s="73"/>
    </row>
    <row r="47" spans="1:22" ht="13.5" thickBot="1">
      <c r="P47" s="36" t="s">
        <v>22</v>
      </c>
      <c r="Q47" s="36" t="s">
        <v>37</v>
      </c>
      <c r="R47" s="35"/>
      <c r="S47" s="35"/>
      <c r="T47" s="44"/>
      <c r="U47" s="44"/>
      <c r="V47" s="36" t="s">
        <v>23</v>
      </c>
    </row>
    <row r="48" spans="1:22" ht="13.5" thickBot="1">
      <c r="P48" s="22">
        <v>1</v>
      </c>
      <c r="Q48" s="22" t="s">
        <v>38</v>
      </c>
      <c r="R48" s="46" t="str">
        <f>Player!A9</f>
        <v>Murabito P.</v>
      </c>
      <c r="S48" s="46" t="str">
        <f>Player!A17</f>
        <v>Giuffrè A.</v>
      </c>
      <c r="T48" s="60"/>
      <c r="U48" s="60"/>
      <c r="V48" s="60" t="str">
        <f>Player!A12</f>
        <v>Corleone A.</v>
      </c>
    </row>
    <row r="49" spans="1:22" ht="13.5" thickBot="1">
      <c r="A49" s="53" t="s">
        <v>13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9"/>
      <c r="P49" s="22">
        <v>2</v>
      </c>
      <c r="Q49" s="22" t="s">
        <v>38</v>
      </c>
      <c r="R49" s="46" t="str">
        <f>Player!A5</f>
        <v>Cortese M.</v>
      </c>
      <c r="S49" s="46" t="str">
        <f>Player!A13</f>
        <v>Lo Cascio Gt</v>
      </c>
      <c r="T49" s="60"/>
      <c r="U49" s="60"/>
      <c r="V49" s="60" t="str">
        <f>Player!A1</f>
        <v>Natoli C.</v>
      </c>
    </row>
    <row r="50" spans="1:22" ht="13.5" thickBot="1">
      <c r="A50" s="48"/>
      <c r="B50" s="1"/>
      <c r="C50" s="2"/>
      <c r="D50" s="2"/>
      <c r="E50" s="2"/>
      <c r="F50" s="3"/>
      <c r="G50" s="3"/>
      <c r="H50" s="4"/>
      <c r="I50" s="2"/>
      <c r="J50" s="2"/>
      <c r="K50" s="5"/>
      <c r="L50" s="17"/>
      <c r="P50" s="22">
        <v>3</v>
      </c>
      <c r="Q50" s="22" t="s">
        <v>39</v>
      </c>
      <c r="R50" s="46" t="str">
        <f>Player!A10</f>
        <v>Natoli A.</v>
      </c>
      <c r="S50" s="46" t="str">
        <f>Player!A18</f>
        <v>Orlando G.</v>
      </c>
      <c r="T50" s="28"/>
      <c r="U50" s="60"/>
      <c r="V50" s="60" t="str">
        <f>Player!A11</f>
        <v>Carollo S.</v>
      </c>
    </row>
    <row r="51" spans="1:22" ht="13.5" thickBot="1">
      <c r="A51" s="48"/>
      <c r="B51" s="1"/>
      <c r="C51" s="24" t="s">
        <v>1</v>
      </c>
      <c r="D51" s="24" t="s">
        <v>2</v>
      </c>
      <c r="E51" s="24" t="s">
        <v>3</v>
      </c>
      <c r="F51" s="26" t="s">
        <v>4</v>
      </c>
      <c r="G51" s="26" t="s">
        <v>5</v>
      </c>
      <c r="H51" s="26" t="s">
        <v>6</v>
      </c>
      <c r="I51" s="24" t="s">
        <v>7</v>
      </c>
      <c r="J51" s="24" t="s">
        <v>8</v>
      </c>
      <c r="K51" s="27"/>
      <c r="L51" s="59"/>
      <c r="P51" s="22">
        <v>4</v>
      </c>
      <c r="Q51" s="22" t="s">
        <v>39</v>
      </c>
      <c r="R51" s="46" t="str">
        <f>Player!A6</f>
        <v>Longo S.</v>
      </c>
      <c r="S51" s="46" t="str">
        <f>Player!A14</f>
        <v>Lo Cascio Gp</v>
      </c>
      <c r="T51" s="60"/>
      <c r="U51" s="60"/>
      <c r="V51" s="60" t="str">
        <f>Player!A19</f>
        <v>Natoli R.</v>
      </c>
    </row>
    <row r="52" spans="1:22" ht="13.5" thickBot="1">
      <c r="A52" s="48"/>
      <c r="B52" s="1"/>
      <c r="C52" s="6"/>
      <c r="D52" s="2"/>
      <c r="E52" s="2"/>
      <c r="F52" s="4"/>
      <c r="G52" s="4"/>
      <c r="H52" s="4"/>
      <c r="I52" s="2"/>
      <c r="J52" s="2"/>
      <c r="K52" s="5"/>
      <c r="L52" s="17"/>
      <c r="P52" s="22">
        <v>5</v>
      </c>
      <c r="Q52" s="22" t="s">
        <v>40</v>
      </c>
      <c r="R52" s="46" t="str">
        <f>Player!A3</f>
        <v>Magrì M.</v>
      </c>
      <c r="S52" s="46" t="str">
        <f>Player!A15</f>
        <v>Lo Cascio E.</v>
      </c>
      <c r="T52" s="60"/>
      <c r="U52" s="60"/>
      <c r="V52" s="60" t="str">
        <f>Player!A2</f>
        <v>Panebianco C.</v>
      </c>
    </row>
    <row r="53" spans="1:22" ht="13.5" thickBot="1">
      <c r="A53" s="49" t="str">
        <f>Player!A3</f>
        <v>Magrì M.</v>
      </c>
      <c r="B53" s="1"/>
      <c r="C53" s="6">
        <f>3*E53+F53</f>
        <v>9</v>
      </c>
      <c r="D53" s="2">
        <f>SUM(E53:G53)</f>
        <v>4</v>
      </c>
      <c r="E53" s="2">
        <f>SUM(F60+F62+F65+F67)</f>
        <v>3</v>
      </c>
      <c r="F53" s="4">
        <f>SUM(G60+G62+G65+G67)</f>
        <v>0</v>
      </c>
      <c r="G53" s="4">
        <f>SUM(H60+H62+H65+H67)</f>
        <v>1</v>
      </c>
      <c r="H53" s="4">
        <f>SUM(D60+D62+D65+D67)</f>
        <v>18</v>
      </c>
      <c r="I53" s="4">
        <f>SUM(E60+E62+E65+E67)</f>
        <v>3</v>
      </c>
      <c r="J53" s="2">
        <f>H53-I53</f>
        <v>15</v>
      </c>
      <c r="K53" s="27" t="s">
        <v>31</v>
      </c>
      <c r="L53" s="46" t="s">
        <v>99</v>
      </c>
      <c r="P53" s="22">
        <v>6</v>
      </c>
      <c r="Q53" s="22" t="s">
        <v>41</v>
      </c>
      <c r="R53" s="46" t="str">
        <f>Player!A4</f>
        <v>Gissara C.</v>
      </c>
      <c r="S53" s="46" t="str">
        <f>Player!A16</f>
        <v>Buono G.</v>
      </c>
      <c r="T53" s="28"/>
      <c r="U53" s="60"/>
      <c r="V53" s="60" t="str">
        <f>Player!A7</f>
        <v>Buttitta E.</v>
      </c>
    </row>
    <row r="54" spans="1:22" ht="13.5" thickBot="1">
      <c r="A54" s="49" t="str">
        <f>Player!A7</f>
        <v>Buttitta E.</v>
      </c>
      <c r="B54" s="1"/>
      <c r="C54" s="6">
        <f>3*E54+F54</f>
        <v>6</v>
      </c>
      <c r="D54" s="2">
        <f>SUM(E54:G54)</f>
        <v>4</v>
      </c>
      <c r="E54" s="2">
        <f>SUM(H60+F63+F66+F69)</f>
        <v>2</v>
      </c>
      <c r="F54" s="4">
        <f>SUM(G60+G63+G66+G69)</f>
        <v>0</v>
      </c>
      <c r="G54" s="4">
        <f>SUM(F60+H63+H66+H69)</f>
        <v>2</v>
      </c>
      <c r="H54" s="4">
        <f>SUM(E60+D63+D66+D69)</f>
        <v>11</v>
      </c>
      <c r="I54" s="4">
        <f>SUM(D60+E63+E66+E69)</f>
        <v>10</v>
      </c>
      <c r="J54" s="2">
        <f>H54-I54</f>
        <v>1</v>
      </c>
      <c r="K54" s="27" t="s">
        <v>32</v>
      </c>
      <c r="L54" s="46" t="s">
        <v>100</v>
      </c>
      <c r="V54" s="70"/>
    </row>
    <row r="55" spans="1:22" ht="13.5" thickBot="1">
      <c r="A55" s="49" t="str">
        <f>Player!A11</f>
        <v>Carollo S.</v>
      </c>
      <c r="B55" s="1"/>
      <c r="C55" s="6">
        <f>3*E55+F55</f>
        <v>3</v>
      </c>
      <c r="D55" s="2">
        <f>SUM(E55:G55)</f>
        <v>4</v>
      </c>
      <c r="E55" s="2">
        <f>SUM(F61+H63+H65+F68)</f>
        <v>1</v>
      </c>
      <c r="F55" s="4">
        <f>SUM(G61+G63+G65+G68)</f>
        <v>0</v>
      </c>
      <c r="G55" s="4">
        <f>SUM(H61+F63+F65+H68)</f>
        <v>3</v>
      </c>
      <c r="H55" s="4">
        <f>SUM(D61+E63+E65+D68)</f>
        <v>3</v>
      </c>
      <c r="I55" s="4">
        <f>SUM(E61+D63+D65+E68)</f>
        <v>17</v>
      </c>
      <c r="J55" s="2">
        <f>H55-I55</f>
        <v>-14</v>
      </c>
      <c r="K55" s="27" t="s">
        <v>33</v>
      </c>
      <c r="L55" s="46" t="s">
        <v>98</v>
      </c>
      <c r="P55" s="71" t="s">
        <v>60</v>
      </c>
      <c r="Q55" s="72"/>
      <c r="R55" s="72"/>
      <c r="S55" s="72"/>
      <c r="T55" s="72"/>
      <c r="U55" s="72"/>
      <c r="V55" s="73"/>
    </row>
    <row r="56" spans="1:22" ht="13.5" thickBot="1">
      <c r="A56" s="49" t="str">
        <f>Player!A15</f>
        <v>Lo Cascio E.</v>
      </c>
      <c r="B56" s="1"/>
      <c r="C56" s="6">
        <f>3*E56+F56</f>
        <v>12</v>
      </c>
      <c r="D56" s="2">
        <f>SUM(E56:G56)</f>
        <v>4</v>
      </c>
      <c r="E56" s="2">
        <f>SUM(H61+F64+H67+H69)</f>
        <v>4</v>
      </c>
      <c r="F56" s="2">
        <f>SUM(G61+G64+G67+G69)</f>
        <v>0</v>
      </c>
      <c r="G56" s="4">
        <f>SUM(F61+H64+F67+F69)</f>
        <v>0</v>
      </c>
      <c r="H56" s="4">
        <f>SUM(E61+D64+E67+E69)</f>
        <v>22</v>
      </c>
      <c r="I56" s="4">
        <f>SUM(D61+E64+D67+D69)</f>
        <v>9</v>
      </c>
      <c r="J56" s="2">
        <f>H56-I56</f>
        <v>13</v>
      </c>
      <c r="K56" s="27" t="s">
        <v>55</v>
      </c>
      <c r="L56" s="46" t="s">
        <v>93</v>
      </c>
      <c r="P56" s="63" t="s">
        <v>22</v>
      </c>
      <c r="Q56" s="63" t="s">
        <v>37</v>
      </c>
      <c r="R56" s="64"/>
      <c r="S56" s="64"/>
      <c r="T56" s="65"/>
      <c r="U56" s="65"/>
      <c r="V56" s="63" t="s">
        <v>23</v>
      </c>
    </row>
    <row r="57" spans="1:22" ht="13.5" thickBot="1">
      <c r="A57" s="49" t="str">
        <f>Player!A19</f>
        <v>Natoli R.</v>
      </c>
      <c r="B57" s="1"/>
      <c r="C57" s="6">
        <f>3*E57+F57</f>
        <v>0</v>
      </c>
      <c r="D57" s="2">
        <f>SUM(E57:G57)</f>
        <v>4</v>
      </c>
      <c r="E57" s="2">
        <f>SUM(H62+H64+H66+H68)</f>
        <v>0</v>
      </c>
      <c r="F57" s="2">
        <f>SUM(G62+G64+G66+G68)</f>
        <v>0</v>
      </c>
      <c r="G57" s="4">
        <f>SUM(F62+F64+F66+F68)</f>
        <v>4</v>
      </c>
      <c r="H57" s="4">
        <f>SUM(E62+E64+E66+E68)</f>
        <v>1</v>
      </c>
      <c r="I57" s="4">
        <f>SUM(D62+D64+D66+D68)</f>
        <v>16</v>
      </c>
      <c r="J57" s="2">
        <f>H57-I57</f>
        <v>-15</v>
      </c>
      <c r="K57" s="27" t="s">
        <v>56</v>
      </c>
      <c r="L57" s="46" t="s">
        <v>94</v>
      </c>
      <c r="P57" s="22">
        <v>1</v>
      </c>
      <c r="Q57" s="22" t="s">
        <v>40</v>
      </c>
      <c r="R57" s="46" t="str">
        <f>Player!A11</f>
        <v>Carollo S.</v>
      </c>
      <c r="S57" s="46" t="str">
        <f>Player!A19</f>
        <v>Natoli R.</v>
      </c>
      <c r="T57" s="60"/>
      <c r="U57" s="60"/>
      <c r="V57" s="60" t="str">
        <f>Player!A14</f>
        <v>Lo Cascio Gp</v>
      </c>
    </row>
    <row r="58" spans="1:22" ht="13.5" thickBot="1">
      <c r="A58" s="50"/>
      <c r="B58" s="8"/>
      <c r="C58" s="9"/>
      <c r="D58" s="9"/>
      <c r="E58" s="9"/>
      <c r="F58" s="10"/>
      <c r="G58" s="10"/>
      <c r="H58" s="11"/>
      <c r="I58" s="9"/>
      <c r="J58" s="9"/>
      <c r="K58" s="5"/>
      <c r="L58" s="18"/>
      <c r="P58" s="22">
        <v>2</v>
      </c>
      <c r="Q58" s="22" t="s">
        <v>40</v>
      </c>
      <c r="R58" s="46" t="str">
        <f>Player!A7</f>
        <v>Buttitta E.</v>
      </c>
      <c r="S58" s="46" t="str">
        <f>Player!A15</f>
        <v>Lo Cascio E.</v>
      </c>
      <c r="T58" s="60"/>
      <c r="U58" s="60"/>
      <c r="V58" s="60" t="str">
        <f>Player!A6</f>
        <v>Longo S.</v>
      </c>
    </row>
    <row r="59" spans="1:22" ht="13.5" thickBot="1">
      <c r="A59" s="48"/>
      <c r="B59" s="1"/>
      <c r="C59" s="24" t="s">
        <v>22</v>
      </c>
      <c r="D59" s="25" t="s">
        <v>11</v>
      </c>
      <c r="E59" s="47"/>
      <c r="F59" s="23"/>
      <c r="G59" s="2"/>
      <c r="H59" s="23"/>
      <c r="I59" s="74" t="s">
        <v>23</v>
      </c>
      <c r="J59" s="75"/>
      <c r="K59" s="24"/>
      <c r="L59" s="17"/>
      <c r="P59" s="22">
        <v>3</v>
      </c>
      <c r="Q59" s="22" t="s">
        <v>41</v>
      </c>
      <c r="R59" s="46" t="str">
        <f>Player!A12</f>
        <v>Corleone A.</v>
      </c>
      <c r="S59" s="46" t="str">
        <f>Player!A20</f>
        <v>Corso G.</v>
      </c>
      <c r="T59" s="28"/>
      <c r="U59" s="60"/>
      <c r="V59" s="60" t="str">
        <f>Player!A13</f>
        <v>Lo Cascio Gt</v>
      </c>
    </row>
    <row r="60" spans="1:22" ht="13.5" thickBot="1">
      <c r="A60" s="49" t="str">
        <f>A53</f>
        <v>Magrì M.</v>
      </c>
      <c r="B60" s="7" t="str">
        <f>A54</f>
        <v>Buttitta E.</v>
      </c>
      <c r="C60" s="12"/>
      <c r="D60" s="28">
        <v>4</v>
      </c>
      <c r="E60" s="28">
        <f>$U$7</f>
        <v>0</v>
      </c>
      <c r="F60" s="13">
        <f t="shared" ref="F60:F65" si="6">IF(D60&gt;E60,1,0)</f>
        <v>1</v>
      </c>
      <c r="G60" s="13">
        <f t="shared" ref="G60:G65" si="7">IF(D60=E60,1,0)</f>
        <v>0</v>
      </c>
      <c r="H60" s="13">
        <f t="shared" ref="H60:H65" si="8">IF(D60&lt;E60,1,0)</f>
        <v>0</v>
      </c>
      <c r="I60" s="76" t="s">
        <v>73</v>
      </c>
      <c r="J60" s="80"/>
      <c r="K60" s="6"/>
      <c r="L60" s="17"/>
      <c r="P60" s="22">
        <v>4</v>
      </c>
      <c r="Q60" s="22" t="s">
        <v>41</v>
      </c>
      <c r="R60" s="46" t="str">
        <f>Player!A8</f>
        <v>Frasca G.</v>
      </c>
      <c r="S60" s="46" t="str">
        <f>Player!A16</f>
        <v>Buono G.</v>
      </c>
      <c r="T60" s="60"/>
      <c r="U60" s="60"/>
      <c r="V60" s="60" t="str">
        <f>Player!A5</f>
        <v>Cortese M.</v>
      </c>
    </row>
    <row r="61" spans="1:22" ht="13.5" thickBot="1">
      <c r="A61" s="49" t="str">
        <f>A55</f>
        <v>Carollo S.</v>
      </c>
      <c r="B61" s="7" t="str">
        <f>A56</f>
        <v>Lo Cascio E.</v>
      </c>
      <c r="C61" s="12"/>
      <c r="D61" s="28">
        <v>1</v>
      </c>
      <c r="E61" s="28">
        <v>7</v>
      </c>
      <c r="F61" s="13">
        <f t="shared" si="6"/>
        <v>0</v>
      </c>
      <c r="G61" s="13">
        <f t="shared" si="7"/>
        <v>0</v>
      </c>
      <c r="H61" s="13">
        <f t="shared" si="8"/>
        <v>1</v>
      </c>
      <c r="I61" s="76" t="s">
        <v>71</v>
      </c>
      <c r="J61" s="80"/>
      <c r="K61" s="6"/>
      <c r="L61" s="51"/>
      <c r="P61" s="37"/>
      <c r="Q61" s="37"/>
      <c r="R61" s="7"/>
      <c r="S61" s="7"/>
      <c r="T61" s="55"/>
      <c r="U61" s="55"/>
      <c r="V61" s="55"/>
    </row>
    <row r="62" spans="1:22" ht="13.5" thickBot="1">
      <c r="A62" s="49" t="str">
        <f>A53</f>
        <v>Magrì M.</v>
      </c>
      <c r="B62" s="7" t="str">
        <f>A57</f>
        <v>Natoli R.</v>
      </c>
      <c r="C62" s="12"/>
      <c r="D62" s="28">
        <v>4</v>
      </c>
      <c r="E62" s="28">
        <f>$U$15</f>
        <v>0</v>
      </c>
      <c r="F62" s="13">
        <f t="shared" si="6"/>
        <v>1</v>
      </c>
      <c r="G62" s="13">
        <f t="shared" si="7"/>
        <v>0</v>
      </c>
      <c r="H62" s="13">
        <f t="shared" si="8"/>
        <v>0</v>
      </c>
      <c r="I62" s="76" t="s">
        <v>75</v>
      </c>
      <c r="J62" s="80"/>
      <c r="K62" s="6"/>
      <c r="L62" s="17"/>
      <c r="P62" s="37"/>
      <c r="Q62" s="37"/>
      <c r="R62" s="7"/>
      <c r="S62" s="7"/>
      <c r="T62" s="54"/>
      <c r="U62" s="55"/>
      <c r="V62" s="55"/>
    </row>
    <row r="63" spans="1:22" ht="13.5" thickBot="1">
      <c r="A63" s="49" t="str">
        <f>A54</f>
        <v>Buttitta E.</v>
      </c>
      <c r="B63" s="7" t="str">
        <f>A55</f>
        <v>Carollo S.</v>
      </c>
      <c r="C63" s="12"/>
      <c r="D63" s="28">
        <v>2</v>
      </c>
      <c r="E63" s="28">
        <v>0</v>
      </c>
      <c r="F63" s="13">
        <f t="shared" si="6"/>
        <v>1</v>
      </c>
      <c r="G63" s="13">
        <f t="shared" si="7"/>
        <v>0</v>
      </c>
      <c r="H63" s="13">
        <f t="shared" si="8"/>
        <v>0</v>
      </c>
      <c r="I63" s="76" t="s">
        <v>82</v>
      </c>
      <c r="J63" s="80"/>
      <c r="K63" s="6"/>
      <c r="L63" s="17"/>
    </row>
    <row r="64" spans="1:22" ht="13.5" thickBot="1">
      <c r="A64" s="49" t="str">
        <f>A56</f>
        <v>Lo Cascio E.</v>
      </c>
      <c r="B64" s="7" t="str">
        <f>A57</f>
        <v>Natoli R.</v>
      </c>
      <c r="C64" s="12"/>
      <c r="D64" s="28">
        <v>6</v>
      </c>
      <c r="E64" s="28">
        <v>1</v>
      </c>
      <c r="F64" s="13">
        <f t="shared" si="6"/>
        <v>1</v>
      </c>
      <c r="G64" s="13">
        <f t="shared" si="7"/>
        <v>0</v>
      </c>
      <c r="H64" s="13">
        <f t="shared" si="8"/>
        <v>0</v>
      </c>
      <c r="I64" s="76" t="s">
        <v>70</v>
      </c>
      <c r="J64" s="80"/>
      <c r="K64" s="6"/>
      <c r="L64" s="17"/>
    </row>
    <row r="65" spans="1:12" ht="13.5" thickBot="1">
      <c r="A65" s="49" t="str">
        <f>A53</f>
        <v>Magrì M.</v>
      </c>
      <c r="B65" s="7" t="str">
        <f>A55</f>
        <v>Carollo S.</v>
      </c>
      <c r="C65" s="12"/>
      <c r="D65" s="61">
        <v>8</v>
      </c>
      <c r="E65" s="61">
        <f>$U$33</f>
        <v>0</v>
      </c>
      <c r="F65" s="13">
        <f t="shared" si="6"/>
        <v>1</v>
      </c>
      <c r="G65" s="13">
        <f t="shared" si="7"/>
        <v>0</v>
      </c>
      <c r="H65" s="13">
        <f t="shared" si="8"/>
        <v>0</v>
      </c>
      <c r="I65" s="76" t="str">
        <f>Player!A14</f>
        <v>Lo Cascio Gp</v>
      </c>
      <c r="J65" s="80"/>
      <c r="K65" s="6"/>
      <c r="L65" s="17"/>
    </row>
    <row r="66" spans="1:12" ht="13.5" thickBot="1">
      <c r="A66" s="49" t="str">
        <f>A54</f>
        <v>Buttitta E.</v>
      </c>
      <c r="B66" s="7" t="str">
        <f>A57</f>
        <v>Natoli R.</v>
      </c>
      <c r="C66" s="12"/>
      <c r="D66" s="60">
        <v>4</v>
      </c>
      <c r="E66" s="60">
        <f>$U$43</f>
        <v>0</v>
      </c>
      <c r="F66" s="13">
        <f>IF(D66&gt;E66,1,0)</f>
        <v>1</v>
      </c>
      <c r="G66" s="13">
        <f>IF(D66=E66,1,0)</f>
        <v>0</v>
      </c>
      <c r="H66" s="13">
        <f>IF(D66&lt;E66,1,0)</f>
        <v>0</v>
      </c>
      <c r="I66" s="76" t="str">
        <f>Player!A10</f>
        <v>Natoli A.</v>
      </c>
      <c r="J66" s="80"/>
      <c r="K66" s="6"/>
      <c r="L66" s="17"/>
    </row>
    <row r="67" spans="1:12" ht="13.5" thickBot="1">
      <c r="A67" s="49" t="str">
        <f>A53</f>
        <v>Magrì M.</v>
      </c>
      <c r="B67" s="7" t="str">
        <f>A56</f>
        <v>Lo Cascio E.</v>
      </c>
      <c r="C67" s="12"/>
      <c r="D67" s="60">
        <v>2</v>
      </c>
      <c r="E67" s="60">
        <v>3</v>
      </c>
      <c r="F67" s="13">
        <f>IF(D67&gt;E67,1,0)</f>
        <v>0</v>
      </c>
      <c r="G67" s="13">
        <f>IF(D67=E67,1,0)</f>
        <v>0</v>
      </c>
      <c r="H67" s="13">
        <f>IF(D67&lt;E67,1,0)</f>
        <v>1</v>
      </c>
      <c r="I67" s="76" t="str">
        <f>Player!A2</f>
        <v>Panebianco C.</v>
      </c>
      <c r="J67" s="80"/>
      <c r="K67" s="6"/>
      <c r="L67" s="17"/>
    </row>
    <row r="68" spans="1:12" ht="13.5" thickBot="1">
      <c r="A68" s="49" t="str">
        <f>A55</f>
        <v>Carollo S.</v>
      </c>
      <c r="B68" s="7" t="str">
        <f>A57</f>
        <v>Natoli R.</v>
      </c>
      <c r="C68" s="12"/>
      <c r="D68" s="60">
        <v>2</v>
      </c>
      <c r="E68" s="60">
        <f>$U$57</f>
        <v>0</v>
      </c>
      <c r="F68" s="13">
        <f>IF(D68&gt;E68,1,0)</f>
        <v>1</v>
      </c>
      <c r="G68" s="13">
        <f>IF(D68=E68,1,0)</f>
        <v>0</v>
      </c>
      <c r="H68" s="13">
        <f>IF(D68&lt;E68,1,0)</f>
        <v>0</v>
      </c>
      <c r="I68" s="76" t="str">
        <f>Player!A14</f>
        <v>Lo Cascio Gp</v>
      </c>
      <c r="J68" s="80"/>
      <c r="K68" s="6"/>
      <c r="L68" s="17"/>
    </row>
    <row r="69" spans="1:12" ht="13.5" thickBot="1">
      <c r="A69" s="49" t="str">
        <f>A54</f>
        <v>Buttitta E.</v>
      </c>
      <c r="B69" s="7" t="str">
        <f>A56</f>
        <v>Lo Cascio E.</v>
      </c>
      <c r="C69" s="12"/>
      <c r="D69" s="60">
        <v>5</v>
      </c>
      <c r="E69" s="60">
        <v>6</v>
      </c>
      <c r="F69" s="13">
        <f>IF(D69&gt;E69,1,0)</f>
        <v>0</v>
      </c>
      <c r="G69" s="13">
        <f>IF(D69=E69,1,0)</f>
        <v>0</v>
      </c>
      <c r="H69" s="13">
        <f>IF(D69&lt;E69,1,0)</f>
        <v>1</v>
      </c>
      <c r="I69" s="76" t="str">
        <f>Player!A6</f>
        <v>Longo S.</v>
      </c>
      <c r="J69" s="80"/>
      <c r="K69" s="6"/>
      <c r="L69" s="17"/>
    </row>
    <row r="70" spans="1:12" ht="13.5" thickBot="1">
      <c r="A70" s="52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20"/>
    </row>
    <row r="72" spans="1:12" ht="13.5" thickBot="1"/>
    <row r="73" spans="1:12" ht="13.5" thickBot="1">
      <c r="A73" s="53" t="s">
        <v>14</v>
      </c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9"/>
    </row>
    <row r="74" spans="1:12">
      <c r="A74" s="48"/>
      <c r="B74" s="1"/>
      <c r="C74" s="2"/>
      <c r="D74" s="2"/>
      <c r="E74" s="2"/>
      <c r="F74" s="3"/>
      <c r="G74" s="3"/>
      <c r="H74" s="4"/>
      <c r="I74" s="2"/>
      <c r="J74" s="2"/>
      <c r="K74" s="5"/>
      <c r="L74" s="17"/>
    </row>
    <row r="75" spans="1:12">
      <c r="A75" s="48"/>
      <c r="B75" s="1"/>
      <c r="C75" s="24" t="s">
        <v>1</v>
      </c>
      <c r="D75" s="24" t="s">
        <v>2</v>
      </c>
      <c r="E75" s="24" t="s">
        <v>3</v>
      </c>
      <c r="F75" s="26" t="s">
        <v>4</v>
      </c>
      <c r="G75" s="26" t="s">
        <v>5</v>
      </c>
      <c r="H75" s="26" t="s">
        <v>6</v>
      </c>
      <c r="I75" s="24" t="s">
        <v>7</v>
      </c>
      <c r="J75" s="24" t="s">
        <v>8</v>
      </c>
      <c r="K75" s="27"/>
      <c r="L75" s="59"/>
    </row>
    <row r="76" spans="1:12" ht="13.5" thickBot="1">
      <c r="A76" s="48"/>
      <c r="B76" s="1"/>
      <c r="C76" s="6"/>
      <c r="D76" s="2"/>
      <c r="E76" s="2"/>
      <c r="F76" s="4"/>
      <c r="G76" s="4"/>
      <c r="H76" s="4"/>
      <c r="I76" s="2"/>
      <c r="J76" s="2"/>
      <c r="K76" s="5"/>
      <c r="L76" s="17"/>
    </row>
    <row r="77" spans="1:12" ht="13.5" thickBot="1">
      <c r="A77" s="49" t="str">
        <f>Player!A4</f>
        <v>Gissara C.</v>
      </c>
      <c r="B77" s="1"/>
      <c r="C77" s="6">
        <f>3*E77+F77</f>
        <v>9</v>
      </c>
      <c r="D77" s="2">
        <f>SUM(E77:G77)</f>
        <v>4</v>
      </c>
      <c r="E77" s="2">
        <f>SUM(F84+F86+F89+F91)</f>
        <v>3</v>
      </c>
      <c r="F77" s="4">
        <f>SUM(G84+G86+G89+G91)</f>
        <v>0</v>
      </c>
      <c r="G77" s="4">
        <f>SUM(H84+H86+H89+H91)</f>
        <v>1</v>
      </c>
      <c r="H77" s="4">
        <f>SUM(D84+D86+D89+D91)</f>
        <v>11</v>
      </c>
      <c r="I77" s="4">
        <f>SUM(E84+E86+E89+E91)</f>
        <v>3</v>
      </c>
      <c r="J77" s="2">
        <f>H77-I77</f>
        <v>8</v>
      </c>
      <c r="K77" s="27" t="s">
        <v>34</v>
      </c>
      <c r="L77" s="46" t="s">
        <v>101</v>
      </c>
    </row>
    <row r="78" spans="1:12" ht="13.5" thickBot="1">
      <c r="A78" s="49" t="str">
        <f>Player!A8</f>
        <v>Frasca G.</v>
      </c>
      <c r="B78" s="1"/>
      <c r="C78" s="6">
        <f>3*E78+F78</f>
        <v>7</v>
      </c>
      <c r="D78" s="2">
        <f>SUM(E78:G78)</f>
        <v>4</v>
      </c>
      <c r="E78" s="2">
        <f>SUM(H84+F87+F90+F93)</f>
        <v>2</v>
      </c>
      <c r="F78" s="4">
        <f>SUM(G84+G87+G90+G93)</f>
        <v>1</v>
      </c>
      <c r="G78" s="4">
        <f>SUM(F84+H87+H90+H93)</f>
        <v>1</v>
      </c>
      <c r="H78" s="4">
        <f>SUM(E84+D87+D90+D93)</f>
        <v>10</v>
      </c>
      <c r="I78" s="4">
        <f>SUM(D84+E87+E90+E93)</f>
        <v>5</v>
      </c>
      <c r="J78" s="2">
        <f>H78-I78</f>
        <v>5</v>
      </c>
      <c r="K78" s="27" t="s">
        <v>35</v>
      </c>
      <c r="L78" s="46" t="s">
        <v>102</v>
      </c>
    </row>
    <row r="79" spans="1:12" ht="13.5" thickBot="1">
      <c r="A79" s="49" t="str">
        <f>Player!A12</f>
        <v>Corleone A.</v>
      </c>
      <c r="B79" s="1"/>
      <c r="C79" s="6">
        <f>3*E79+F79</f>
        <v>0</v>
      </c>
      <c r="D79" s="2">
        <f>SUM(E79:G79)</f>
        <v>4</v>
      </c>
      <c r="E79" s="2">
        <f>SUM(F85+H87+H89+F92)</f>
        <v>0</v>
      </c>
      <c r="F79" s="4">
        <f>SUM(G85+G87+G89+G92)</f>
        <v>0</v>
      </c>
      <c r="G79" s="4">
        <f>SUM(H85+F87+F89+H92)</f>
        <v>4</v>
      </c>
      <c r="H79" s="4">
        <f>SUM(D85+E87+E89+D92)</f>
        <v>3</v>
      </c>
      <c r="I79" s="4">
        <f>SUM(E85+D87+D89+E92)</f>
        <v>15</v>
      </c>
      <c r="J79" s="2">
        <f>H79-I79</f>
        <v>-12</v>
      </c>
      <c r="K79" s="27" t="s">
        <v>36</v>
      </c>
      <c r="L79" s="46" t="s">
        <v>103</v>
      </c>
    </row>
    <row r="80" spans="1:12" ht="13.5" thickBot="1">
      <c r="A80" s="49" t="str">
        <f>Player!A16</f>
        <v>Buono G.</v>
      </c>
      <c r="B80" s="1"/>
      <c r="C80" s="6">
        <f>3*E80+F80</f>
        <v>10</v>
      </c>
      <c r="D80" s="2">
        <f>SUM(E80:G80)</f>
        <v>4</v>
      </c>
      <c r="E80" s="2">
        <f>SUM(H85+F88+H91+H93)</f>
        <v>3</v>
      </c>
      <c r="F80" s="2">
        <f>SUM(G85+G88+G91+G93)</f>
        <v>1</v>
      </c>
      <c r="G80" s="4">
        <f>SUM(F85+H88+F91+F93)</f>
        <v>0</v>
      </c>
      <c r="H80" s="4">
        <f>SUM(E85+D88+E91+E93)</f>
        <v>9</v>
      </c>
      <c r="I80" s="4">
        <f>SUM(D85+E88+D91+D93)</f>
        <v>3</v>
      </c>
      <c r="J80" s="2">
        <f>H80-I80</f>
        <v>6</v>
      </c>
      <c r="K80" s="27" t="s">
        <v>44</v>
      </c>
      <c r="L80" s="46" t="s">
        <v>96</v>
      </c>
    </row>
    <row r="81" spans="1:12" ht="13.5" thickBot="1">
      <c r="A81" s="49" t="str">
        <f>Player!A20</f>
        <v>Corso G.</v>
      </c>
      <c r="B81" s="1"/>
      <c r="C81" s="6">
        <f>3*E81+F81</f>
        <v>3</v>
      </c>
      <c r="D81" s="2">
        <f>SUM(E81:G81)</f>
        <v>4</v>
      </c>
      <c r="E81" s="2">
        <f>SUM(H86+H88+H90+H92)</f>
        <v>1</v>
      </c>
      <c r="F81" s="2">
        <f>SUM(G86+G88+G90+G92)</f>
        <v>0</v>
      </c>
      <c r="G81" s="4">
        <f>SUM(F86+F88+F90+F92)</f>
        <v>3</v>
      </c>
      <c r="H81" s="4">
        <f>SUM(E86+E88+E90+E92)</f>
        <v>2</v>
      </c>
      <c r="I81" s="4">
        <f>SUM(D86+D88+D90+D92)</f>
        <v>9</v>
      </c>
      <c r="J81" s="2">
        <f>H81-I81</f>
        <v>-7</v>
      </c>
      <c r="K81" s="27" t="s">
        <v>57</v>
      </c>
      <c r="L81" s="46" t="s">
        <v>95</v>
      </c>
    </row>
    <row r="82" spans="1:12" ht="13.5" thickBot="1">
      <c r="A82" s="50"/>
      <c r="B82" s="8"/>
      <c r="C82" s="9"/>
      <c r="D82" s="9"/>
      <c r="E82" s="9"/>
      <c r="F82" s="10"/>
      <c r="G82" s="10"/>
      <c r="H82" s="11"/>
      <c r="I82" s="9"/>
      <c r="J82" s="9"/>
      <c r="K82" s="5"/>
      <c r="L82" s="18"/>
    </row>
    <row r="83" spans="1:12" ht="13.5" thickBot="1">
      <c r="A83" s="48"/>
      <c r="B83" s="1"/>
      <c r="C83" s="24" t="s">
        <v>22</v>
      </c>
      <c r="D83" s="25" t="s">
        <v>11</v>
      </c>
      <c r="E83" s="47"/>
      <c r="F83" s="23"/>
      <c r="G83" s="2"/>
      <c r="H83" s="23"/>
      <c r="I83" s="74" t="s">
        <v>23</v>
      </c>
      <c r="J83" s="75"/>
      <c r="K83" s="24"/>
      <c r="L83" s="17"/>
    </row>
    <row r="84" spans="1:12" ht="13.5" thickBot="1">
      <c r="A84" s="49" t="str">
        <f>A77</f>
        <v>Gissara C.</v>
      </c>
      <c r="B84" s="7" t="str">
        <f>A78</f>
        <v>Frasca G.</v>
      </c>
      <c r="C84" s="12"/>
      <c r="D84" s="28">
        <v>3</v>
      </c>
      <c r="E84" s="60">
        <v>1</v>
      </c>
      <c r="F84" s="13">
        <f t="shared" ref="F84:F89" si="9">IF(D84&gt;E84,1,0)</f>
        <v>1</v>
      </c>
      <c r="G84" s="13">
        <f t="shared" ref="G84:G89" si="10">IF(D84=E84,1,0)</f>
        <v>0</v>
      </c>
      <c r="H84" s="13">
        <f t="shared" ref="H84:H89" si="11">IF(D84&lt;E84,1,0)</f>
        <v>0</v>
      </c>
      <c r="I84" s="76" t="str">
        <f>Player!A17</f>
        <v>Giuffrè A.</v>
      </c>
      <c r="J84" s="80"/>
      <c r="K84" s="6"/>
      <c r="L84" s="17"/>
    </row>
    <row r="85" spans="1:12" ht="13.5" thickBot="1">
      <c r="A85" s="49" t="str">
        <f>A79</f>
        <v>Corleone A.</v>
      </c>
      <c r="B85" s="7" t="str">
        <f>A80</f>
        <v>Buono G.</v>
      </c>
      <c r="C85" s="12"/>
      <c r="D85" s="60">
        <v>1</v>
      </c>
      <c r="E85" s="60">
        <v>4</v>
      </c>
      <c r="F85" s="13">
        <f t="shared" si="9"/>
        <v>0</v>
      </c>
      <c r="G85" s="13">
        <f t="shared" si="10"/>
        <v>0</v>
      </c>
      <c r="H85" s="13">
        <f t="shared" si="11"/>
        <v>1</v>
      </c>
      <c r="I85" s="76" t="s">
        <v>69</v>
      </c>
      <c r="J85" s="80"/>
      <c r="K85" s="6"/>
      <c r="L85" s="51"/>
    </row>
    <row r="86" spans="1:12" ht="13.5" thickBot="1">
      <c r="A86" s="49" t="str">
        <f>A77</f>
        <v>Gissara C.</v>
      </c>
      <c r="B86" s="7" t="str">
        <f>A81</f>
        <v>Corso G.</v>
      </c>
      <c r="C86" s="12"/>
      <c r="D86" s="28">
        <v>2</v>
      </c>
      <c r="E86" s="60">
        <f>$U$17</f>
        <v>0</v>
      </c>
      <c r="F86" s="13">
        <f t="shared" si="9"/>
        <v>1</v>
      </c>
      <c r="G86" s="13">
        <f t="shared" si="10"/>
        <v>0</v>
      </c>
      <c r="H86" s="13">
        <f t="shared" si="11"/>
        <v>0</v>
      </c>
      <c r="I86" s="76" t="s">
        <v>68</v>
      </c>
      <c r="J86" s="80"/>
      <c r="K86" s="6"/>
      <c r="L86" s="17"/>
    </row>
    <row r="87" spans="1:12" ht="13.5" thickBot="1">
      <c r="A87" s="49" t="str">
        <f>A78</f>
        <v>Frasca G.</v>
      </c>
      <c r="B87" s="7" t="str">
        <f>A79</f>
        <v>Corleone A.</v>
      </c>
      <c r="C87" s="12"/>
      <c r="D87" s="62">
        <v>4</v>
      </c>
      <c r="E87" s="60">
        <v>1</v>
      </c>
      <c r="F87" s="13">
        <f t="shared" si="9"/>
        <v>1</v>
      </c>
      <c r="G87" s="13">
        <f t="shared" si="10"/>
        <v>0</v>
      </c>
      <c r="H87" s="13">
        <f t="shared" si="11"/>
        <v>0</v>
      </c>
      <c r="I87" s="76" t="str">
        <f>Player!A1</f>
        <v>Natoli C.</v>
      </c>
      <c r="J87" s="80"/>
      <c r="K87" s="6"/>
      <c r="L87" s="17"/>
    </row>
    <row r="88" spans="1:12" ht="13.5" thickBot="1">
      <c r="A88" s="49" t="str">
        <f>A80</f>
        <v>Buono G.</v>
      </c>
      <c r="B88" s="7" t="str">
        <f>A81</f>
        <v>Corso G.</v>
      </c>
      <c r="C88" s="12"/>
      <c r="D88" s="60">
        <v>2</v>
      </c>
      <c r="E88" s="60">
        <f>$U$34</f>
        <v>0</v>
      </c>
      <c r="F88" s="13">
        <f t="shared" si="9"/>
        <v>1</v>
      </c>
      <c r="G88" s="13">
        <f t="shared" si="10"/>
        <v>0</v>
      </c>
      <c r="H88" s="13">
        <f t="shared" si="11"/>
        <v>0</v>
      </c>
      <c r="I88" s="76" t="s">
        <v>75</v>
      </c>
      <c r="J88" s="80"/>
      <c r="K88" s="6"/>
      <c r="L88" s="17"/>
    </row>
    <row r="89" spans="1:12" ht="13.5" thickBot="1">
      <c r="A89" s="49" t="str">
        <f>A77</f>
        <v>Gissara C.</v>
      </c>
      <c r="B89" s="7" t="str">
        <f>A79</f>
        <v>Corleone A.</v>
      </c>
      <c r="C89" s="12"/>
      <c r="D89" s="28">
        <v>5</v>
      </c>
      <c r="E89" s="60">
        <f>$U$35</f>
        <v>0</v>
      </c>
      <c r="F89" s="13">
        <f t="shared" si="9"/>
        <v>1</v>
      </c>
      <c r="G89" s="13">
        <f t="shared" si="10"/>
        <v>0</v>
      </c>
      <c r="H89" s="13">
        <f t="shared" si="11"/>
        <v>0</v>
      </c>
      <c r="I89" s="76" t="s">
        <v>67</v>
      </c>
      <c r="J89" s="80"/>
      <c r="K89" s="6"/>
      <c r="L89" s="17"/>
    </row>
    <row r="90" spans="1:12" ht="13.5" thickBot="1">
      <c r="A90" s="49" t="str">
        <f>A78</f>
        <v>Frasca G.</v>
      </c>
      <c r="B90" s="7" t="str">
        <f>A81</f>
        <v>Corso G.</v>
      </c>
      <c r="C90" s="12"/>
      <c r="D90" s="28">
        <v>4</v>
      </c>
      <c r="E90" s="60">
        <f>$U$44</f>
        <v>0</v>
      </c>
      <c r="F90" s="13">
        <f>IF(D90&gt;E90,1,0)</f>
        <v>1</v>
      </c>
      <c r="G90" s="13">
        <f>IF(D90=E90,1,0)</f>
        <v>0</v>
      </c>
      <c r="H90" s="13">
        <f>IF(D90&lt;E90,1,0)</f>
        <v>0</v>
      </c>
      <c r="I90" s="76" t="s">
        <v>78</v>
      </c>
      <c r="J90" s="80"/>
      <c r="K90" s="6"/>
      <c r="L90" s="17"/>
    </row>
    <row r="91" spans="1:12" ht="13.5" thickBot="1">
      <c r="A91" s="49" t="str">
        <f>A77</f>
        <v>Gissara C.</v>
      </c>
      <c r="B91" s="7" t="str">
        <f>A80</f>
        <v>Buono G.</v>
      </c>
      <c r="C91" s="12"/>
      <c r="D91" s="28">
        <v>1</v>
      </c>
      <c r="E91" s="60">
        <v>2</v>
      </c>
      <c r="F91" s="13">
        <f>IF(D91&gt;E91,1,0)</f>
        <v>0</v>
      </c>
      <c r="G91" s="13">
        <f>IF(D91=E91,1,0)</f>
        <v>0</v>
      </c>
      <c r="H91" s="13">
        <f>IF(D91&lt;E91,1,0)</f>
        <v>1</v>
      </c>
      <c r="I91" s="76" t="s">
        <v>69</v>
      </c>
      <c r="J91" s="80"/>
      <c r="K91" s="6"/>
      <c r="L91" s="17"/>
    </row>
    <row r="92" spans="1:12" ht="13.5" thickBot="1">
      <c r="A92" s="49" t="str">
        <f>A79</f>
        <v>Corleone A.</v>
      </c>
      <c r="B92" s="7" t="str">
        <f>A81</f>
        <v>Corso G.</v>
      </c>
      <c r="C92" s="12"/>
      <c r="D92" s="60">
        <v>1</v>
      </c>
      <c r="E92" s="60">
        <v>2</v>
      </c>
      <c r="F92" s="13">
        <f>IF(D92&gt;E92,1,0)</f>
        <v>0</v>
      </c>
      <c r="G92" s="13">
        <f>IF(D92=E92,1,0)</f>
        <v>0</v>
      </c>
      <c r="H92" s="13">
        <f>IF(D92&lt;E92,1,0)</f>
        <v>1</v>
      </c>
      <c r="I92" s="76" t="str">
        <f>Player!A13</f>
        <v>Lo Cascio Gt</v>
      </c>
      <c r="J92" s="80"/>
      <c r="K92" s="6"/>
      <c r="L92" s="17"/>
    </row>
    <row r="93" spans="1:12" ht="13.5" thickBot="1">
      <c r="A93" s="49" t="str">
        <f>A78</f>
        <v>Frasca G.</v>
      </c>
      <c r="B93" s="7" t="str">
        <f>A80</f>
        <v>Buono G.</v>
      </c>
      <c r="C93" s="12"/>
      <c r="D93" s="28">
        <v>1</v>
      </c>
      <c r="E93" s="28">
        <v>1</v>
      </c>
      <c r="F93" s="13">
        <f>IF(D93&gt;E93,1,0)</f>
        <v>0</v>
      </c>
      <c r="G93" s="13">
        <f>IF(D93=E93,1,0)</f>
        <v>1</v>
      </c>
      <c r="H93" s="13">
        <f>IF(D93&lt;E93,1,0)</f>
        <v>0</v>
      </c>
      <c r="I93" s="76" t="str">
        <f>Player!A5</f>
        <v>Cortese M.</v>
      </c>
      <c r="J93" s="80"/>
      <c r="K93" s="6"/>
      <c r="L93" s="17"/>
    </row>
    <row r="94" spans="1:12" ht="13.5" thickBot="1">
      <c r="A94" s="52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20"/>
    </row>
    <row r="98" spans="1:14" ht="13.5" thickBot="1"/>
    <row r="99" spans="1:14" ht="20.25" thickBot="1">
      <c r="A99" s="14" t="s">
        <v>15</v>
      </c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6"/>
      <c r="N99" s="57" t="s">
        <v>48</v>
      </c>
    </row>
    <row r="100" spans="1:14" ht="13.5" thickBot="1">
      <c r="G100" s="21"/>
      <c r="H100" s="21"/>
      <c r="I100" s="30" t="s">
        <v>22</v>
      </c>
      <c r="N100" s="30" t="s">
        <v>23</v>
      </c>
    </row>
    <row r="101" spans="1:14" ht="13.5" thickBot="1">
      <c r="A101" s="77" t="str">
        <f>L5</f>
        <v>CORTESE</v>
      </c>
      <c r="B101" s="78"/>
      <c r="C101" s="79"/>
      <c r="D101" s="77" t="str">
        <f>L54</f>
        <v>MAGRI'</v>
      </c>
      <c r="E101" s="78"/>
      <c r="F101" s="79"/>
      <c r="G101" s="22">
        <v>5</v>
      </c>
      <c r="H101" s="22">
        <v>3</v>
      </c>
      <c r="I101" s="21">
        <v>1</v>
      </c>
      <c r="J101" s="77" t="s">
        <v>83</v>
      </c>
      <c r="K101" s="78"/>
      <c r="L101" s="79"/>
      <c r="N101" s="31" t="str">
        <f>L7</f>
        <v xml:space="preserve">MURABITO </v>
      </c>
    </row>
    <row r="102" spans="1:14" ht="13.5" thickBot="1">
      <c r="A102" s="77" t="str">
        <f>L29</f>
        <v>PANEBIANCO</v>
      </c>
      <c r="B102" s="78"/>
      <c r="C102" s="79"/>
      <c r="D102" s="77" t="str">
        <f>L78</f>
        <v>GISSARA C.</v>
      </c>
      <c r="E102" s="78"/>
      <c r="F102" s="79"/>
      <c r="G102" s="22">
        <v>4</v>
      </c>
      <c r="H102" s="22">
        <v>1</v>
      </c>
      <c r="I102" s="21">
        <v>2</v>
      </c>
      <c r="J102" s="77" t="s">
        <v>88</v>
      </c>
      <c r="K102" s="78"/>
      <c r="L102" s="79"/>
      <c r="N102" s="29" t="str">
        <f>L31</f>
        <v>LO CASCIO GP</v>
      </c>
    </row>
    <row r="103" spans="1:14" ht="13.5" thickBot="1">
      <c r="A103" s="77" t="str">
        <f>L53</f>
        <v>LO CASCIO E.</v>
      </c>
      <c r="B103" s="78"/>
      <c r="C103" s="79"/>
      <c r="D103" s="81" t="str">
        <f>L6</f>
        <v>NATOLI C.</v>
      </c>
      <c r="E103" s="82"/>
      <c r="F103" s="83"/>
      <c r="G103" s="22">
        <v>4</v>
      </c>
      <c r="H103" s="22">
        <v>1</v>
      </c>
      <c r="I103" s="21">
        <v>3</v>
      </c>
      <c r="J103" s="77" t="s">
        <v>104</v>
      </c>
      <c r="K103" s="78"/>
      <c r="L103" s="79"/>
      <c r="N103" s="29" t="str">
        <f>L55</f>
        <v>BUTTITTA E</v>
      </c>
    </row>
    <row r="104" spans="1:14" ht="13.5" thickBot="1">
      <c r="A104" s="77" t="str">
        <f>L77</f>
        <v>BUONO</v>
      </c>
      <c r="B104" s="78"/>
      <c r="C104" s="79"/>
      <c r="D104" s="77" t="str">
        <f>L30</f>
        <v xml:space="preserve">LONGO </v>
      </c>
      <c r="E104" s="78"/>
      <c r="F104" s="79"/>
      <c r="G104" s="22">
        <v>0</v>
      </c>
      <c r="H104" s="22">
        <v>1</v>
      </c>
      <c r="I104" s="21">
        <v>4</v>
      </c>
      <c r="J104" s="77" t="s">
        <v>105</v>
      </c>
      <c r="K104" s="78"/>
      <c r="L104" s="79"/>
      <c r="N104" s="29" t="str">
        <f>L79</f>
        <v>FRASCA G.</v>
      </c>
    </row>
    <row r="105" spans="1:14">
      <c r="G105" s="21"/>
      <c r="H105" s="21"/>
      <c r="N105" s="21"/>
    </row>
    <row r="106" spans="1:14" ht="13.5" thickBot="1">
      <c r="G106" s="21"/>
      <c r="H106" s="21"/>
      <c r="N106" s="21"/>
    </row>
    <row r="107" spans="1:14" ht="20.25" thickBot="1">
      <c r="A107" s="14" t="s">
        <v>16</v>
      </c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6"/>
      <c r="N107" s="57" t="s">
        <v>49</v>
      </c>
    </row>
    <row r="108" spans="1:14" ht="13.5" thickBot="1">
      <c r="G108" s="21"/>
      <c r="H108" s="21"/>
      <c r="I108" s="30" t="s">
        <v>22</v>
      </c>
      <c r="N108" s="30" t="s">
        <v>23</v>
      </c>
    </row>
    <row r="109" spans="1:14" ht="13.5" thickBot="1">
      <c r="A109" s="77" t="str">
        <f>J101</f>
        <v>CORTESE</v>
      </c>
      <c r="B109" s="78"/>
      <c r="C109" s="79"/>
      <c r="D109" s="77" t="str">
        <f>J104</f>
        <v>LONGO</v>
      </c>
      <c r="E109" s="78"/>
      <c r="F109" s="79"/>
      <c r="G109" s="22">
        <v>0</v>
      </c>
      <c r="H109" s="22">
        <v>1</v>
      </c>
      <c r="I109" s="21">
        <v>1</v>
      </c>
      <c r="J109" s="77" t="s">
        <v>105</v>
      </c>
      <c r="K109" s="78"/>
      <c r="L109" s="79"/>
      <c r="N109" s="31" t="s">
        <v>106</v>
      </c>
    </row>
    <row r="110" spans="1:14" ht="13.5" thickBot="1">
      <c r="A110" s="77" t="str">
        <f>J102</f>
        <v>PANEBIANCO</v>
      </c>
      <c r="B110" s="78"/>
      <c r="C110" s="79"/>
      <c r="D110" s="77" t="str">
        <f>J103</f>
        <v>LO CASCIO E</v>
      </c>
      <c r="E110" s="78"/>
      <c r="F110" s="79"/>
      <c r="G110" s="22">
        <v>3</v>
      </c>
      <c r="H110" s="22">
        <v>1</v>
      </c>
      <c r="I110" s="21">
        <v>2</v>
      </c>
      <c r="J110" s="77" t="s">
        <v>88</v>
      </c>
      <c r="K110" s="78"/>
      <c r="L110" s="79"/>
      <c r="N110" s="29" t="s">
        <v>107</v>
      </c>
    </row>
    <row r="111" spans="1:14">
      <c r="G111" s="21"/>
      <c r="H111" s="21"/>
      <c r="N111" s="21"/>
    </row>
    <row r="112" spans="1:14" ht="13.5" thickBot="1">
      <c r="G112" s="21"/>
      <c r="H112" s="21"/>
      <c r="N112" s="21"/>
    </row>
    <row r="113" spans="1:14" ht="20.25" thickBot="1">
      <c r="A113" s="14" t="s">
        <v>17</v>
      </c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6"/>
      <c r="N113" s="57" t="s">
        <v>50</v>
      </c>
    </row>
    <row r="114" spans="1:14" ht="13.5" thickBot="1">
      <c r="G114" s="21"/>
      <c r="H114" s="21"/>
      <c r="I114" s="30" t="s">
        <v>22</v>
      </c>
      <c r="N114" s="30" t="s">
        <v>23</v>
      </c>
    </row>
    <row r="115" spans="1:14" ht="13.5" thickBot="1">
      <c r="A115" s="77" t="str">
        <f>J109</f>
        <v>LONGO</v>
      </c>
      <c r="B115" s="78"/>
      <c r="C115" s="79"/>
      <c r="D115" s="77" t="str">
        <f>J110</f>
        <v>PANEBIANCO</v>
      </c>
      <c r="E115" s="78"/>
      <c r="F115" s="79"/>
      <c r="G115" s="22">
        <v>5</v>
      </c>
      <c r="H115" s="22">
        <v>3</v>
      </c>
      <c r="I115" s="21">
        <v>1</v>
      </c>
      <c r="J115" s="77" t="s">
        <v>105</v>
      </c>
      <c r="K115" s="78"/>
      <c r="L115" s="79"/>
      <c r="N115" s="31" t="s">
        <v>83</v>
      </c>
    </row>
    <row r="116" spans="1:14">
      <c r="G116" s="21"/>
      <c r="H116" s="21"/>
      <c r="J116" t="s">
        <v>111</v>
      </c>
    </row>
    <row r="117" spans="1:14">
      <c r="A117" s="56"/>
      <c r="B117" s="56"/>
      <c r="C117" s="56"/>
      <c r="D117" s="56"/>
      <c r="E117" s="56"/>
      <c r="F117" s="56"/>
      <c r="G117" s="37"/>
      <c r="H117" s="37"/>
      <c r="I117" s="21"/>
      <c r="J117" s="56"/>
      <c r="K117" s="56"/>
      <c r="L117" s="56"/>
    </row>
    <row r="118" spans="1:14">
      <c r="A118" s="56"/>
      <c r="B118" s="56"/>
      <c r="C118" s="56"/>
      <c r="D118" s="56"/>
      <c r="E118" s="56"/>
      <c r="F118" s="56"/>
      <c r="G118" s="37"/>
      <c r="H118" s="37"/>
      <c r="I118" s="21"/>
      <c r="J118" s="56"/>
      <c r="K118" s="56"/>
      <c r="L118" s="56"/>
    </row>
    <row r="119" spans="1:14">
      <c r="A119" s="56"/>
      <c r="B119" s="56"/>
      <c r="C119" s="56"/>
      <c r="D119" s="56"/>
      <c r="E119" s="56"/>
      <c r="F119" s="56"/>
      <c r="G119" s="37"/>
      <c r="H119" s="37"/>
      <c r="I119" s="21"/>
      <c r="J119" s="56"/>
      <c r="K119" s="56"/>
      <c r="L119" s="56"/>
    </row>
    <row r="120" spans="1:14">
      <c r="G120" s="21"/>
      <c r="H120" s="21"/>
    </row>
    <row r="121" spans="1:14" ht="13.5" thickBot="1">
      <c r="G121" s="21"/>
      <c r="H121" s="21"/>
    </row>
    <row r="122" spans="1:14" ht="20.25" thickBot="1">
      <c r="A122" s="32" t="s">
        <v>42</v>
      </c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4"/>
      <c r="N122" s="58" t="s">
        <v>49</v>
      </c>
    </row>
    <row r="123" spans="1:14" ht="13.5" thickBot="1">
      <c r="G123" s="21"/>
      <c r="H123" s="21"/>
      <c r="I123" s="30" t="s">
        <v>22</v>
      </c>
    </row>
    <row r="124" spans="1:14" ht="13.5" thickBot="1">
      <c r="A124" s="77" t="str">
        <f>L8</f>
        <v>LO CASCIO GT</v>
      </c>
      <c r="B124" s="78"/>
      <c r="C124" s="79"/>
      <c r="D124" s="77" t="str">
        <f>L57</f>
        <v>NATOLI R</v>
      </c>
      <c r="E124" s="78"/>
      <c r="F124" s="79"/>
      <c r="G124" s="22">
        <v>2</v>
      </c>
      <c r="H124" s="22">
        <v>0</v>
      </c>
      <c r="I124" s="21">
        <v>5</v>
      </c>
      <c r="J124" s="77" t="s">
        <v>86</v>
      </c>
      <c r="K124" s="78"/>
      <c r="L124" s="79"/>
    </row>
    <row r="125" spans="1:14" ht="13.5" thickBot="1">
      <c r="A125" s="77" t="str">
        <f>L32</f>
        <v>NATOLI A</v>
      </c>
      <c r="B125" s="78"/>
      <c r="C125" s="79"/>
      <c r="D125" s="77" t="str">
        <f>L81</f>
        <v>CORLEONE</v>
      </c>
      <c r="E125" s="78"/>
      <c r="F125" s="79"/>
      <c r="G125" s="22">
        <v>3</v>
      </c>
      <c r="H125" s="22">
        <v>4</v>
      </c>
      <c r="I125" s="21">
        <v>6</v>
      </c>
      <c r="J125" s="77" t="s">
        <v>95</v>
      </c>
      <c r="K125" s="78"/>
      <c r="L125" s="79"/>
    </row>
    <row r="126" spans="1:14" ht="13.5" thickBot="1">
      <c r="A126" s="77" t="str">
        <f>L56</f>
        <v>CAROLLO</v>
      </c>
      <c r="B126" s="78"/>
      <c r="C126" s="79"/>
      <c r="D126" s="77" t="str">
        <f>L9</f>
        <v>GIUFFRE</v>
      </c>
      <c r="E126" s="78"/>
      <c r="F126" s="79"/>
      <c r="G126" s="22">
        <v>0</v>
      </c>
      <c r="H126" s="22">
        <v>2</v>
      </c>
      <c r="I126" s="21">
        <v>7</v>
      </c>
      <c r="J126" s="77" t="s">
        <v>87</v>
      </c>
      <c r="K126" s="78"/>
      <c r="L126" s="79"/>
    </row>
    <row r="127" spans="1:14" ht="13.5" thickBot="1">
      <c r="A127" s="77" t="str">
        <f>L80</f>
        <v>CORSO</v>
      </c>
      <c r="B127" s="78"/>
      <c r="C127" s="79"/>
      <c r="D127" s="77" t="str">
        <f>L33</f>
        <v>ORLANDO G</v>
      </c>
      <c r="E127" s="78"/>
      <c r="F127" s="79"/>
      <c r="G127" s="22">
        <v>0</v>
      </c>
      <c r="H127" s="22">
        <v>2</v>
      </c>
      <c r="I127" s="21">
        <v>8</v>
      </c>
      <c r="J127" s="77" t="s">
        <v>97</v>
      </c>
      <c r="K127" s="78"/>
      <c r="L127" s="79"/>
    </row>
    <row r="128" spans="1:14">
      <c r="G128" s="21"/>
      <c r="H128" s="21"/>
    </row>
    <row r="129" spans="1:14" ht="13.5" thickBot="1">
      <c r="G129" s="21"/>
      <c r="H129" s="21"/>
    </row>
    <row r="130" spans="1:14" ht="20.25" thickBot="1">
      <c r="A130" s="32" t="s">
        <v>24</v>
      </c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4"/>
      <c r="N130" s="58" t="s">
        <v>50</v>
      </c>
    </row>
    <row r="131" spans="1:14" ht="13.5" thickBot="1">
      <c r="G131" s="21"/>
      <c r="H131" s="21"/>
      <c r="I131" s="30" t="s">
        <v>22</v>
      </c>
    </row>
    <row r="132" spans="1:14" ht="13.5" thickBot="1">
      <c r="A132" s="77" t="str">
        <f>L7</f>
        <v xml:space="preserve">MURABITO </v>
      </c>
      <c r="B132" s="78"/>
      <c r="C132" s="79"/>
      <c r="D132" s="77" t="str">
        <f>J127</f>
        <v>ORLANDO</v>
      </c>
      <c r="E132" s="78"/>
      <c r="F132" s="79"/>
      <c r="G132" s="22">
        <v>4</v>
      </c>
      <c r="H132" s="22">
        <v>0</v>
      </c>
      <c r="I132" s="21">
        <v>5</v>
      </c>
      <c r="J132" s="77" t="s">
        <v>109</v>
      </c>
      <c r="K132" s="78"/>
      <c r="L132" s="79"/>
    </row>
    <row r="133" spans="1:14" ht="13.5" thickBot="1">
      <c r="A133" s="77" t="str">
        <f>L31</f>
        <v>LO CASCIO GP</v>
      </c>
      <c r="B133" s="78"/>
      <c r="C133" s="79"/>
      <c r="D133" s="77" t="str">
        <f>J126</f>
        <v>GIUFFRE</v>
      </c>
      <c r="E133" s="78"/>
      <c r="F133" s="79"/>
      <c r="G133" s="22">
        <v>1</v>
      </c>
      <c r="H133" s="22">
        <v>0</v>
      </c>
      <c r="I133" s="21">
        <v>6</v>
      </c>
      <c r="J133" s="77" t="s">
        <v>90</v>
      </c>
      <c r="K133" s="78"/>
      <c r="L133" s="79"/>
    </row>
    <row r="134" spans="1:14" ht="13.5" thickBot="1">
      <c r="A134" s="77" t="str">
        <f>L55</f>
        <v>BUTTITTA E</v>
      </c>
      <c r="B134" s="78"/>
      <c r="C134" s="79"/>
      <c r="D134" s="77" t="s">
        <v>95</v>
      </c>
      <c r="E134" s="78"/>
      <c r="F134" s="79"/>
      <c r="G134" s="22">
        <v>4</v>
      </c>
      <c r="H134" s="22">
        <v>0</v>
      </c>
      <c r="I134" s="21">
        <v>7</v>
      </c>
      <c r="J134" s="77" t="s">
        <v>110</v>
      </c>
      <c r="K134" s="78"/>
      <c r="L134" s="79"/>
    </row>
    <row r="135" spans="1:14" ht="13.5" thickBot="1">
      <c r="A135" s="77" t="str">
        <f>L79</f>
        <v>FRASCA G.</v>
      </c>
      <c r="B135" s="78"/>
      <c r="C135" s="79"/>
      <c r="D135" s="77" t="s">
        <v>86</v>
      </c>
      <c r="E135" s="78"/>
      <c r="F135" s="79"/>
      <c r="G135" s="22">
        <v>2</v>
      </c>
      <c r="H135" s="22">
        <v>1</v>
      </c>
      <c r="I135" s="21">
        <v>8</v>
      </c>
      <c r="J135" s="77" t="s">
        <v>108</v>
      </c>
      <c r="K135" s="78"/>
      <c r="L135" s="79"/>
    </row>
    <row r="137" spans="1:14" ht="13.5" thickBot="1"/>
    <row r="138" spans="1:14" ht="20.25" thickBot="1">
      <c r="A138" s="32" t="s">
        <v>25</v>
      </c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4"/>
      <c r="N138" s="58" t="s">
        <v>51</v>
      </c>
    </row>
    <row r="139" spans="1:14" ht="13.5" thickBot="1">
      <c r="G139" s="21"/>
      <c r="H139" s="21"/>
      <c r="I139" s="30" t="s">
        <v>22</v>
      </c>
    </row>
    <row r="140" spans="1:14" ht="13.5" thickBot="1">
      <c r="A140" s="77" t="str">
        <f>J132</f>
        <v>MURABITO</v>
      </c>
      <c r="B140" s="78"/>
      <c r="C140" s="79"/>
      <c r="D140" s="77" t="str">
        <f>J135</f>
        <v>FRASCA</v>
      </c>
      <c r="E140" s="78"/>
      <c r="F140" s="79"/>
      <c r="G140" s="22">
        <v>2</v>
      </c>
      <c r="H140" s="22">
        <v>1</v>
      </c>
      <c r="I140" s="21">
        <v>3</v>
      </c>
      <c r="J140" s="77" t="s">
        <v>109</v>
      </c>
      <c r="K140" s="78"/>
      <c r="L140" s="79"/>
    </row>
    <row r="141" spans="1:14" ht="13.5" thickBot="1">
      <c r="A141" s="77" t="str">
        <f>J133</f>
        <v>LO CASCIO GP</v>
      </c>
      <c r="B141" s="78"/>
      <c r="C141" s="79"/>
      <c r="D141" s="77" t="str">
        <f>J134</f>
        <v>BUTTITTA</v>
      </c>
      <c r="E141" s="78"/>
      <c r="F141" s="79"/>
      <c r="G141" s="22">
        <v>3</v>
      </c>
      <c r="H141" s="22">
        <v>1</v>
      </c>
      <c r="I141" s="21">
        <v>4</v>
      </c>
      <c r="J141" s="77" t="s">
        <v>90</v>
      </c>
      <c r="K141" s="78"/>
      <c r="L141" s="79"/>
    </row>
    <row r="142" spans="1:14">
      <c r="G142" s="21"/>
      <c r="H142" s="21"/>
    </row>
    <row r="143" spans="1:14" ht="13.5" thickBot="1">
      <c r="G143" s="21"/>
      <c r="H143" s="21"/>
    </row>
    <row r="144" spans="1:14" ht="20.25" thickBot="1">
      <c r="A144" s="32" t="s">
        <v>26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N144" s="58" t="s">
        <v>58</v>
      </c>
    </row>
    <row r="145" spans="1:12" ht="13.5" thickBot="1">
      <c r="G145" s="21"/>
      <c r="H145" s="21"/>
      <c r="I145" s="30" t="s">
        <v>22</v>
      </c>
    </row>
    <row r="146" spans="1:12" ht="13.5" thickBot="1">
      <c r="A146" s="77" t="str">
        <f>J140</f>
        <v>MURABITO</v>
      </c>
      <c r="B146" s="78"/>
      <c r="C146" s="79"/>
      <c r="D146" s="77" t="str">
        <f>J141</f>
        <v>LO CASCIO GP</v>
      </c>
      <c r="E146" s="78"/>
      <c r="F146" s="79"/>
      <c r="G146" s="22">
        <v>2</v>
      </c>
      <c r="H146" s="22">
        <v>0</v>
      </c>
      <c r="I146" s="21">
        <v>2</v>
      </c>
      <c r="J146" s="77" t="s">
        <v>109</v>
      </c>
      <c r="K146" s="78"/>
      <c r="L146" s="79"/>
    </row>
  </sheetData>
  <mergeCells count="105">
    <mergeCell ref="I17:J17"/>
    <mergeCell ref="I18:J18"/>
    <mergeCell ref="I19:J19"/>
    <mergeCell ref="I20:J20"/>
    <mergeCell ref="I21:J21"/>
    <mergeCell ref="I35:J35"/>
    <mergeCell ref="I11:J11"/>
    <mergeCell ref="I13:J13"/>
    <mergeCell ref="I12:J12"/>
    <mergeCell ref="I14:J14"/>
    <mergeCell ref="I15:J15"/>
    <mergeCell ref="I16:J16"/>
    <mergeCell ref="I42:J42"/>
    <mergeCell ref="I43:J43"/>
    <mergeCell ref="I44:J44"/>
    <mergeCell ref="I45:J45"/>
    <mergeCell ref="I59:J59"/>
    <mergeCell ref="I60:J60"/>
    <mergeCell ref="I37:J37"/>
    <mergeCell ref="I36:J36"/>
    <mergeCell ref="I38:J38"/>
    <mergeCell ref="I39:J39"/>
    <mergeCell ref="I40:J40"/>
    <mergeCell ref="I41:J41"/>
    <mergeCell ref="I67:J67"/>
    <mergeCell ref="I68:J68"/>
    <mergeCell ref="I69:J69"/>
    <mergeCell ref="I83:J83"/>
    <mergeCell ref="I84:J84"/>
    <mergeCell ref="I85:J85"/>
    <mergeCell ref="I61:J61"/>
    <mergeCell ref="I62:J62"/>
    <mergeCell ref="I63:J63"/>
    <mergeCell ref="I64:J64"/>
    <mergeCell ref="I65:J65"/>
    <mergeCell ref="I66:J66"/>
    <mergeCell ref="I92:J92"/>
    <mergeCell ref="I93:J93"/>
    <mergeCell ref="A101:C101"/>
    <mergeCell ref="D101:F101"/>
    <mergeCell ref="J101:L101"/>
    <mergeCell ref="A102:C102"/>
    <mergeCell ref="D102:F102"/>
    <mergeCell ref="J102:L102"/>
    <mergeCell ref="I86:J86"/>
    <mergeCell ref="I87:J87"/>
    <mergeCell ref="I88:J88"/>
    <mergeCell ref="I89:J89"/>
    <mergeCell ref="I90:J90"/>
    <mergeCell ref="I91:J91"/>
    <mergeCell ref="A109:C109"/>
    <mergeCell ref="D109:F109"/>
    <mergeCell ref="J109:L109"/>
    <mergeCell ref="A110:C110"/>
    <mergeCell ref="D110:F110"/>
    <mergeCell ref="J110:L110"/>
    <mergeCell ref="A103:C103"/>
    <mergeCell ref="D103:F103"/>
    <mergeCell ref="J103:L103"/>
    <mergeCell ref="A104:C104"/>
    <mergeCell ref="D104:F104"/>
    <mergeCell ref="J104:L104"/>
    <mergeCell ref="J125:L125"/>
    <mergeCell ref="A126:C126"/>
    <mergeCell ref="D126:F126"/>
    <mergeCell ref="J126:L126"/>
    <mergeCell ref="A115:C115"/>
    <mergeCell ref="D115:F115"/>
    <mergeCell ref="J115:L115"/>
    <mergeCell ref="A124:C124"/>
    <mergeCell ref="D124:F124"/>
    <mergeCell ref="J124:L124"/>
    <mergeCell ref="A146:C146"/>
    <mergeCell ref="D146:F146"/>
    <mergeCell ref="J146:L146"/>
    <mergeCell ref="A135:C135"/>
    <mergeCell ref="D135:F135"/>
    <mergeCell ref="J135:L135"/>
    <mergeCell ref="A140:C140"/>
    <mergeCell ref="D140:F140"/>
    <mergeCell ref="J140:L140"/>
    <mergeCell ref="P37:V37"/>
    <mergeCell ref="P46:V46"/>
    <mergeCell ref="P55:V55"/>
    <mergeCell ref="P1:V1"/>
    <mergeCell ref="P10:V10"/>
    <mergeCell ref="P19:V19"/>
    <mergeCell ref="P28:V28"/>
    <mergeCell ref="A141:C141"/>
    <mergeCell ref="D141:F141"/>
    <mergeCell ref="J141:L141"/>
    <mergeCell ref="A133:C133"/>
    <mergeCell ref="D133:F133"/>
    <mergeCell ref="J133:L133"/>
    <mergeCell ref="A134:C134"/>
    <mergeCell ref="D134:F134"/>
    <mergeCell ref="J134:L134"/>
    <mergeCell ref="A127:C127"/>
    <mergeCell ref="D127:F127"/>
    <mergeCell ref="J127:L127"/>
    <mergeCell ref="A132:C132"/>
    <mergeCell ref="D132:F132"/>
    <mergeCell ref="J132:L132"/>
    <mergeCell ref="A125:C125"/>
    <mergeCell ref="D125:F125"/>
  </mergeCells>
  <phoneticPr fontId="13" type="noConversion"/>
  <pageMargins left="0.74803149606299213" right="0.74803149606299213" top="0.98425196850393704" bottom="0.98425196850393704" header="0.51181102362204722" footer="0.51181102362204722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Player</vt:lpstr>
      <vt:lpstr>Risultati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</dc:creator>
  <cp:lastModifiedBy>Gianluca Giliberto</cp:lastModifiedBy>
  <cp:lastPrinted>2013-04-13T13:26:43Z</cp:lastPrinted>
  <dcterms:created xsi:type="dcterms:W3CDTF">2008-01-03T13:42:05Z</dcterms:created>
  <dcterms:modified xsi:type="dcterms:W3CDTF">2013-04-25T11:50:20Z</dcterms:modified>
</cp:coreProperties>
</file>